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75" yWindow="15" windowWidth="11985" windowHeight="11820" activeTab="2"/>
  </bookViews>
  <sheets>
    <sheet name="ΑΝΤΑΓΩΝΙΣΜΟΣ ΤΥΡΙΩΝ 4ΨΗΦΙΟΣ" sheetId="1" r:id="rId1"/>
    <sheet name="ΤΥΡΙΑ ΓΙΑΟΥΡΤΙ 10ΨΗΦΙΟΙ" sheetId="2" r:id="rId2"/>
    <sheet name="ΕΞΑΓΩΓΕΣ ΤΥΡΙ ΓΙΑΟΥΡΤΙ ΕΛΣΤΑΤ" sheetId="3" r:id="rId3"/>
  </sheets>
  <calcPr calcId="145621"/>
</workbook>
</file>

<file path=xl/calcChain.xml><?xml version="1.0" encoding="utf-8"?>
<calcChain xmlns="http://schemas.openxmlformats.org/spreadsheetml/2006/main">
  <c r="I6" i="3" l="1"/>
  <c r="H6" i="3"/>
  <c r="D6" i="3"/>
  <c r="C6" i="3"/>
  <c r="X6" i="3"/>
  <c r="W6" i="3"/>
  <c r="N6" i="3"/>
  <c r="M6" i="3"/>
  <c r="E179" i="2"/>
  <c r="E180" i="2"/>
  <c r="E181" i="2"/>
  <c r="E182" i="2"/>
  <c r="E183" i="2"/>
  <c r="E184" i="2"/>
  <c r="F177" i="2"/>
  <c r="F178" i="2"/>
  <c r="F179" i="2"/>
  <c r="F180" i="2"/>
  <c r="F181" i="2"/>
  <c r="F182" i="2"/>
  <c r="F183" i="2"/>
  <c r="F184" i="2"/>
  <c r="F176" i="2"/>
  <c r="D186" i="2"/>
  <c r="D185" i="2" s="1"/>
  <c r="C186" i="2"/>
  <c r="C185" i="2" s="1"/>
  <c r="E178" i="2"/>
  <c r="E177" i="2"/>
  <c r="E176" i="2"/>
  <c r="F167" i="2"/>
  <c r="F168" i="2"/>
  <c r="F166" i="2"/>
  <c r="D169" i="2"/>
  <c r="C169" i="2"/>
  <c r="F169" i="2" s="1"/>
  <c r="E168" i="2"/>
  <c r="E167" i="2"/>
  <c r="E166" i="2"/>
  <c r="F155" i="2"/>
  <c r="F156" i="2"/>
  <c r="F157" i="2"/>
  <c r="F158" i="2"/>
  <c r="F154" i="2"/>
  <c r="E157" i="2"/>
  <c r="E158" i="2"/>
  <c r="D159" i="2"/>
  <c r="C159" i="2"/>
  <c r="F159" i="2" s="1"/>
  <c r="E156" i="2"/>
  <c r="E155" i="2"/>
  <c r="E154" i="2"/>
  <c r="F143" i="2"/>
  <c r="F144" i="2"/>
  <c r="F142" i="2"/>
  <c r="D145" i="2"/>
  <c r="C145" i="2"/>
  <c r="F145" i="2" s="1"/>
  <c r="E144" i="2"/>
  <c r="E143" i="2"/>
  <c r="E142" i="2"/>
  <c r="F124" i="2"/>
  <c r="F125" i="2"/>
  <c r="F126" i="2"/>
  <c r="F127" i="2"/>
  <c r="F128" i="2"/>
  <c r="F129" i="2"/>
  <c r="F130" i="2"/>
  <c r="F131" i="2"/>
  <c r="F132" i="2"/>
  <c r="F133" i="2"/>
  <c r="F134" i="2"/>
  <c r="F123" i="2"/>
  <c r="D136" i="2"/>
  <c r="D135" i="2" s="1"/>
  <c r="C136" i="2"/>
  <c r="F136" i="2" s="1"/>
  <c r="E134" i="2"/>
  <c r="E133" i="2"/>
  <c r="E132" i="2"/>
  <c r="E131" i="2"/>
  <c r="E130" i="2"/>
  <c r="E129" i="2"/>
  <c r="E128" i="2"/>
  <c r="E127" i="2"/>
  <c r="E126" i="2"/>
  <c r="E125" i="2"/>
  <c r="E124" i="2"/>
  <c r="E123" i="2"/>
  <c r="F109" i="2"/>
  <c r="F110" i="2"/>
  <c r="F111" i="2"/>
  <c r="F112" i="2"/>
  <c r="F113" i="2"/>
  <c r="F114" i="2"/>
  <c r="F108" i="2"/>
  <c r="D116" i="2"/>
  <c r="D115" i="2" s="1"/>
  <c r="C116" i="2"/>
  <c r="C115" i="2" s="1"/>
  <c r="F115" i="2" s="1"/>
  <c r="E114" i="2"/>
  <c r="E113" i="2"/>
  <c r="E112" i="2"/>
  <c r="E111" i="2"/>
  <c r="E110" i="2"/>
  <c r="E109" i="2"/>
  <c r="E108" i="2"/>
  <c r="F186" i="2" l="1"/>
  <c r="E159" i="2"/>
  <c r="F116" i="2"/>
  <c r="F185" i="2"/>
  <c r="E185" i="2"/>
  <c r="E186" i="2"/>
  <c r="E169" i="2"/>
  <c r="E145" i="2"/>
  <c r="C135" i="2"/>
  <c r="F135" i="2" s="1"/>
  <c r="E136" i="2"/>
  <c r="E115" i="2"/>
  <c r="E116" i="2"/>
  <c r="F93" i="2"/>
  <c r="F94" i="2"/>
  <c r="F95" i="2"/>
  <c r="F96" i="2"/>
  <c r="F97" i="2"/>
  <c r="F98" i="2"/>
  <c r="F99" i="2"/>
  <c r="F100" i="2"/>
  <c r="F92" i="2"/>
  <c r="D102" i="2"/>
  <c r="D101" i="2" s="1"/>
  <c r="C102" i="2"/>
  <c r="F102" i="2" s="1"/>
  <c r="E100" i="2"/>
  <c r="E99" i="2"/>
  <c r="E98" i="2"/>
  <c r="E97" i="2"/>
  <c r="E96" i="2"/>
  <c r="E95" i="2"/>
  <c r="E94" i="2"/>
  <c r="E93" i="2"/>
  <c r="E92" i="2"/>
  <c r="F74" i="2"/>
  <c r="F75" i="2"/>
  <c r="F76" i="2"/>
  <c r="F77" i="2"/>
  <c r="F78" i="2"/>
  <c r="F79" i="2"/>
  <c r="F80" i="2"/>
  <c r="F81" i="2"/>
  <c r="F82" i="2"/>
  <c r="F83" i="2"/>
  <c r="F73" i="2"/>
  <c r="D85" i="2"/>
  <c r="D84" i="2" s="1"/>
  <c r="C85" i="2"/>
  <c r="F85" i="2" s="1"/>
  <c r="E83" i="2"/>
  <c r="E82" i="2"/>
  <c r="E81" i="2"/>
  <c r="E80" i="2"/>
  <c r="E79" i="2"/>
  <c r="E78" i="2"/>
  <c r="E77" i="2"/>
  <c r="E76" i="2"/>
  <c r="E75" i="2"/>
  <c r="E74" i="2"/>
  <c r="E73" i="2"/>
  <c r="F62" i="2"/>
  <c r="F63" i="2"/>
  <c r="F64" i="2"/>
  <c r="F65" i="2"/>
  <c r="F61" i="2"/>
  <c r="D66" i="2"/>
  <c r="C66" i="2"/>
  <c r="F66" i="2" s="1"/>
  <c r="E65" i="2"/>
  <c r="E64" i="2"/>
  <c r="E63" i="2"/>
  <c r="E62" i="2"/>
  <c r="E61" i="2"/>
  <c r="D55" i="2"/>
  <c r="E135" i="2" l="1"/>
  <c r="C84" i="2"/>
  <c r="C101" i="2"/>
  <c r="F101" i="2" s="1"/>
  <c r="E102" i="2"/>
  <c r="E85" i="2"/>
  <c r="E66" i="2"/>
  <c r="F54" i="2"/>
  <c r="E54" i="2"/>
  <c r="C55" i="2"/>
  <c r="F21" i="2"/>
  <c r="E21" i="2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E84" i="2" l="1"/>
  <c r="F84" i="2"/>
  <c r="E101" i="2"/>
  <c r="F55" i="2"/>
  <c r="E55" i="2"/>
  <c r="S6" i="3"/>
  <c r="R6" i="3"/>
  <c r="E11" i="2" l="1"/>
  <c r="E38" i="2"/>
  <c r="F38" i="2"/>
  <c r="F8" i="1"/>
  <c r="F9" i="1"/>
  <c r="F10" i="1"/>
  <c r="F11" i="1"/>
  <c r="F29" i="1"/>
  <c r="F50" i="2" l="1"/>
  <c r="F51" i="2"/>
  <c r="F52" i="2"/>
  <c r="F53" i="2"/>
  <c r="F49" i="2"/>
  <c r="E49" i="2"/>
  <c r="E50" i="2"/>
  <c r="E51" i="2"/>
  <c r="E53" i="2"/>
  <c r="E52" i="2"/>
  <c r="F39" i="2"/>
  <c r="F40" i="2"/>
  <c r="D41" i="2"/>
  <c r="C41" i="2"/>
  <c r="F41" i="2" s="1"/>
  <c r="F11" i="2"/>
  <c r="D14" i="2"/>
  <c r="C14" i="2"/>
  <c r="E9" i="1" l="1"/>
  <c r="D31" i="1" l="1"/>
  <c r="C31" i="1"/>
  <c r="F31" i="1" s="1"/>
  <c r="F20" i="2" l="1"/>
  <c r="E20" i="2"/>
  <c r="E39" i="2"/>
  <c r="E40" i="2"/>
  <c r="D30" i="2" l="1"/>
  <c r="C30" i="2"/>
  <c r="F30" i="2" s="1"/>
  <c r="F29" i="2"/>
  <c r="E29" i="2"/>
  <c r="F28" i="2"/>
  <c r="E28" i="2"/>
  <c r="F27" i="2"/>
  <c r="E27" i="2"/>
  <c r="F12" i="2"/>
  <c r="E12" i="2"/>
  <c r="F9" i="2"/>
  <c r="E9" i="2"/>
  <c r="F10" i="2"/>
  <c r="E10" i="2"/>
  <c r="F8" i="2"/>
  <c r="E8" i="2"/>
  <c r="F7" i="2"/>
  <c r="E7" i="2"/>
  <c r="E29" i="1" l="1"/>
  <c r="E8" i="1"/>
  <c r="F7" i="1"/>
  <c r="E7" i="1"/>
  <c r="G20" i="2"/>
  <c r="H20" i="2"/>
  <c r="D13" i="2"/>
  <c r="H6" i="2" s="1"/>
  <c r="C30" i="1" l="1"/>
  <c r="F30" i="1" s="1"/>
  <c r="G8" i="1" l="1"/>
  <c r="H8" i="1"/>
  <c r="E30" i="1" l="1"/>
  <c r="C13" i="2" l="1"/>
  <c r="E13" i="2" s="1"/>
  <c r="F13" i="2" l="1"/>
  <c r="F14" i="2" l="1"/>
  <c r="G6" i="2"/>
</calcChain>
</file>

<file path=xl/sharedStrings.xml><?xml version="1.0" encoding="utf-8"?>
<sst xmlns="http://schemas.openxmlformats.org/spreadsheetml/2006/main" count="307" uniqueCount="74">
  <si>
    <t>ΣΥΝΟΛΟ ΑΙΓΥΠΤΙΑΚΩΝ ΕΙΣΑΓΩΓΩΝ</t>
  </si>
  <si>
    <t>ΑΞΙΕΣ ($)</t>
  </si>
  <si>
    <t>ΜΕΡΙΔΙΟ (%)</t>
  </si>
  <si>
    <t>ΜΕΣΗ ΤΙΜΗ ($)</t>
  </si>
  <si>
    <t>Ελλάδα</t>
  </si>
  <si>
    <t>Τουρκία</t>
  </si>
  <si>
    <t>Σ. Αραβία</t>
  </si>
  <si>
    <t>ΗΠΑ</t>
  </si>
  <si>
    <t>Ιταλία</t>
  </si>
  <si>
    <t>Ολλανδία</t>
  </si>
  <si>
    <t>Λοιπές</t>
  </si>
  <si>
    <t>Πολωνία</t>
  </si>
  <si>
    <t>Γαλλία</t>
  </si>
  <si>
    <t>Βρετανία</t>
  </si>
  <si>
    <t>Γερμανία</t>
  </si>
  <si>
    <t>Ταϊλάνδη</t>
  </si>
  <si>
    <t>Ουκρανία</t>
  </si>
  <si>
    <t>ΠΟΣΟΤΗΤΕΣ (ΚΙΛΑ)</t>
  </si>
  <si>
    <t>Δανία</t>
  </si>
  <si>
    <t>(ΚΑΤΑ 4ΨΗΦΙΟΥΣ ΚΩΔΙΚΟΥΣ ΔΑΣΜΟΛΟΓΙΟΥ) - ΜΕΡΙΔΙΑ ΣΕ ΑΞΙΕΣ (ΣΤΟΙΧΕΙΑ CAPMAS)</t>
  </si>
  <si>
    <t>(ΚΑΤΑ 10ΨΗΦΙΟΥΣ ΚΩΔΙΚΟΥΣ ΔΑΣΜΟΛΟΓΙΟΥ) - ΜΕΡΙΔΙΑ ΣΕ ΑΞΙΕΣ (ΣΤΟΙΧΕΙΑ CAPMAS)</t>
  </si>
  <si>
    <t>ΕΙΣΑΓΩΓΕΣ 2018</t>
  </si>
  <si>
    <t>ΕΙΣΑΓΩΓΕΣ 2019</t>
  </si>
  <si>
    <t>CN4</t>
  </si>
  <si>
    <t>ΠΕΡΙΓΡΑΦΗ</t>
  </si>
  <si>
    <t>€</t>
  </si>
  <si>
    <t>ΚΙΛΑ</t>
  </si>
  <si>
    <t>ΣΥΝΟΛΟ</t>
  </si>
  <si>
    <t xml:space="preserve">ΑΝΑΛΥΣΗ ΑΝΤΑΓΩΝΙΣΜΟΥ ΣΤΙΣ ΑΙΓΥΠΤΙΑΚΕΣ ΕΙΣΑΓΩΓΕΣ ΤΥΡΙΩΝ ΤΟ 2019 </t>
  </si>
  <si>
    <t>0406'</t>
  </si>
  <si>
    <t>Τυριά &amp; πηγμένο γάλα για τυρί</t>
  </si>
  <si>
    <t>Ν. Ζηλανδία</t>
  </si>
  <si>
    <t>Ιρλανδία</t>
  </si>
  <si>
    <t>Καναδάς</t>
  </si>
  <si>
    <t>Αυστρία</t>
  </si>
  <si>
    <t>Ουγγαρία</t>
  </si>
  <si>
    <t>Λετονία</t>
  </si>
  <si>
    <t>Ελβετία</t>
  </si>
  <si>
    <t>Μαρόκο</t>
  </si>
  <si>
    <t>Φινλανδία</t>
  </si>
  <si>
    <t>ΑΝΑΛΥΣΗ ΑΝΤΑΓΩΝΙΣΜΟΥ ΓΙΑ ΚΑΤΗΓΟΡΙΕΣ ΑΙΓΥΠΤΙΑΚΩΝ ΕΙΣΑΓΩΓΩΝ ΤΥΡΙΩΝ &amp; ΓΙΑΟΥΡΤΙΟΥ ΤΟ 2019</t>
  </si>
  <si>
    <t>0406100010'</t>
  </si>
  <si>
    <t>Νωπό τυρί &amp; πηγμένο γάλα για τυρί, σε συσκευασίες άνω των 20 kg</t>
  </si>
  <si>
    <t>0406100050'</t>
  </si>
  <si>
    <t>Νωπό τυρί, σε συσκευασίες άνω των 20 kg</t>
  </si>
  <si>
    <t>0406100090'</t>
  </si>
  <si>
    <t>Λοιπό νωπό τυρί &amp; πηγμένο γάλα για τυρί, σε συσκευασίες άνω των 20 kg</t>
  </si>
  <si>
    <t>0406200090'</t>
  </si>
  <si>
    <t>Τυρί τριμμένο κάθε είδους, σε συσκευασίες άνω των 20 kg</t>
  </si>
  <si>
    <t>0406300090'</t>
  </si>
  <si>
    <t>Επεξεργασμένο τυρί, όχι τριμμένο, σε συσκευασίες άνω των 20 kg</t>
  </si>
  <si>
    <t>0406400010'</t>
  </si>
  <si>
    <t>Τυρί τύπου Roquefort, σε συσκευασίες των 20 kg</t>
  </si>
  <si>
    <t>0406901010'</t>
  </si>
  <si>
    <t>Λοιπά τυριά, σε συσκευασίες μεταξύ 10 kg και 20 kg</t>
  </si>
  <si>
    <t>Λοιπά τυριά, σε συσκευασίες 20 kg</t>
  </si>
  <si>
    <t>0406901050'</t>
  </si>
  <si>
    <t>0406901090'</t>
  </si>
  <si>
    <t>Λοιπά τυριά, σε συσκευασίες άνω των 20 kg</t>
  </si>
  <si>
    <t>0406909000'</t>
  </si>
  <si>
    <t>Λοιπά τυριά, σε συσκευασίες κάτω των 10 kg</t>
  </si>
  <si>
    <t>0403'</t>
  </si>
  <si>
    <t>0403100000'</t>
  </si>
  <si>
    <t>ΗΑΕ</t>
  </si>
  <si>
    <t>Γιαούρτια με ή χωρίς προσθήκη γλυκαντικών ουσιών ή γεύσεων</t>
  </si>
  <si>
    <t>Τυρί τριμμένο κάθε είδους, σε συσκευασίες 20 kg</t>
  </si>
  <si>
    <t>0406200050'</t>
  </si>
  <si>
    <t>0406300010'</t>
  </si>
  <si>
    <t>Επεξεργασμένο τυρί, σε συσκευασίες 20 kg</t>
  </si>
  <si>
    <t>0406200010'</t>
  </si>
  <si>
    <t>Λοιπό τυρί τριμμένο κάθε είδους, σε συσκευασίες 20 kg</t>
  </si>
  <si>
    <t>Τυριά και πηγμένο γάλα για τυρί</t>
  </si>
  <si>
    <t>Βουτυρόγαλα, πηγμένο γάλα και πηγμένη κρέμα, γιαούρτι, κεφίρ και άλλα γάλατα και κρέμες που έχουν υποστεί ζύμωση ή έχουν καταστεί όξινα, έστω και συμπυκνωμένα ή αρωματισμένα, έστω και με προσθήκη ζάχαρης, άλλων γλυκαντικών, φρούτων, καρυδιών ή κακάου</t>
  </si>
  <si>
    <t>ΕΛΛΗΝΙΚΕΣ ΕΞΑΓΩΓΕΣ ΤΥΡΙΩΝ &amp; ΓΙΑΟΥΡΤΙΟΥ ΠΡΟΣ ΑΙΓΥΠΤΟ 2015-2019 (ΣΤΟΙΧΕΙΑ ΕΛΣΤΑΤ)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</si>
</sst>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b/>
      <i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indexed="64"/>
      <name val="Arial Narrow 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3" fontId="0" fillId="0" borderId="0" xfId="0" applyNumberFormat="1"/>
    <xf numFmtId="164" fontId="0" fillId="0" borderId="0" xfId="1" applyNumberFormat="1" applyFont="1"/>
    <xf numFmtId="2" fontId="0" fillId="0" borderId="0" xfId="0" applyNumberFormat="1"/>
    <xf numFmtId="164" fontId="0" fillId="0" borderId="0" xfId="0" applyNumberFormat="1"/>
    <xf numFmtId="0" fontId="7" fillId="0" borderId="2" xfId="0" applyFont="1" applyBorder="1" applyAlignment="1">
      <alignment wrapText="1"/>
    </xf>
    <xf numFmtId="3" fontId="6" fillId="0" borderId="0" xfId="0" applyNumberFormat="1" applyFont="1"/>
    <xf numFmtId="2" fontId="6" fillId="0" borderId="0" xfId="0" applyNumberFormat="1" applyFont="1"/>
    <xf numFmtId="164" fontId="6" fillId="0" borderId="0" xfId="1" applyNumberFormat="1" applyFont="1"/>
    <xf numFmtId="0" fontId="7" fillId="0" borderId="1" xfId="0" quotePrefix="1" applyFont="1" applyBorder="1" applyAlignment="1">
      <alignment wrapText="1"/>
    </xf>
    <xf numFmtId="164" fontId="6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/>
    <xf numFmtId="3" fontId="4" fillId="0" borderId="0" xfId="0" applyNumberFormat="1" applyFont="1"/>
    <xf numFmtId="164" fontId="4" fillId="0" borderId="0" xfId="1" applyNumberFormat="1" applyFont="1"/>
    <xf numFmtId="0" fontId="10" fillId="0" borderId="0" xfId="0" applyFont="1"/>
    <xf numFmtId="3" fontId="10" fillId="0" borderId="0" xfId="0" applyNumberFormat="1" applyFont="1"/>
    <xf numFmtId="2" fontId="10" fillId="0" borderId="0" xfId="0" applyNumberFormat="1" applyFont="1"/>
    <xf numFmtId="0" fontId="3" fillId="0" borderId="0" xfId="0" applyFont="1"/>
    <xf numFmtId="0" fontId="0" fillId="0" borderId="0" xfId="0" applyFont="1"/>
    <xf numFmtId="3" fontId="0" fillId="0" borderId="0" xfId="0" applyNumberFormat="1" applyFont="1"/>
    <xf numFmtId="164" fontId="5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0" fontId="6" fillId="0" borderId="0" xfId="0" applyFont="1" applyAlignment="1">
      <alignment horizontal="center"/>
    </xf>
    <xf numFmtId="0" fontId="1" fillId="0" borderId="0" xfId="0" applyFont="1"/>
    <xf numFmtId="4" fontId="9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0" fillId="0" borderId="0" xfId="0" applyNumberFormat="1" applyFont="1"/>
    <xf numFmtId="3" fontId="1" fillId="0" borderId="0" xfId="0" applyNumberFormat="1" applyFont="1"/>
    <xf numFmtId="4" fontId="1" fillId="0" borderId="0" xfId="0" applyNumberFormat="1" applyFont="1"/>
    <xf numFmtId="0" fontId="7" fillId="0" borderId="0" xfId="0" quotePrefix="1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0" fillId="0" borderId="0" xfId="0" applyFont="1" applyFill="1" applyBorder="1"/>
    <xf numFmtId="49" fontId="14" fillId="0" borderId="4" xfId="0" quotePrefix="1" applyNumberFormat="1" applyFont="1" applyBorder="1" applyAlignment="1">
      <alignment horizontal="center"/>
    </xf>
    <xf numFmtId="49" fontId="14" fillId="0" borderId="4" xfId="0" applyNumberFormat="1" applyFont="1" applyBorder="1" applyAlignment="1"/>
    <xf numFmtId="3" fontId="14" fillId="0" borderId="4" xfId="0" applyNumberFormat="1" applyFont="1" applyBorder="1" applyAlignment="1">
      <alignment horizontal="center"/>
    </xf>
    <xf numFmtId="49" fontId="11" fillId="0" borderId="0" xfId="0" quotePrefix="1" applyNumberFormat="1" applyFont="1" applyBorder="1" applyAlignment="1">
      <alignment horizontal="center"/>
    </xf>
    <xf numFmtId="49" fontId="11" fillId="0" borderId="0" xfId="0" applyNumberFormat="1" applyFont="1" applyBorder="1" applyAlignment="1"/>
    <xf numFmtId="3" fontId="1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'ΑΝΤΑΓΩΝΙΣΜΟΣ ΤΥΡΙΩΝ 4ΨΗΦΙΟΣ'!$B$8:$B$30</c:f>
              <c:strCache>
                <c:ptCount val="23"/>
                <c:pt idx="0">
                  <c:v>Ολλανδία</c:v>
                </c:pt>
                <c:pt idx="1">
                  <c:v>Ν. Ζηλανδία</c:v>
                </c:pt>
                <c:pt idx="2">
                  <c:v>Ιρλανδία</c:v>
                </c:pt>
                <c:pt idx="3">
                  <c:v>Πολωνία</c:v>
                </c:pt>
                <c:pt idx="4">
                  <c:v>Σ. Αραβία</c:v>
                </c:pt>
                <c:pt idx="5">
                  <c:v>Δανία</c:v>
                </c:pt>
                <c:pt idx="6">
                  <c:v>ΗΠΑ</c:v>
                </c:pt>
                <c:pt idx="7">
                  <c:v>Βρετανία</c:v>
                </c:pt>
                <c:pt idx="8">
                  <c:v>Ιταλία</c:v>
                </c:pt>
                <c:pt idx="9">
                  <c:v>Ουκρανία</c:v>
                </c:pt>
                <c:pt idx="10">
                  <c:v>Γαλλία</c:v>
                </c:pt>
                <c:pt idx="11">
                  <c:v>Καναδάς</c:v>
                </c:pt>
                <c:pt idx="12">
                  <c:v>Τουρκία</c:v>
                </c:pt>
                <c:pt idx="13">
                  <c:v>Γερμανία</c:v>
                </c:pt>
                <c:pt idx="14">
                  <c:v>Αυστρία</c:v>
                </c:pt>
                <c:pt idx="15">
                  <c:v>Ουγγαρία</c:v>
                </c:pt>
                <c:pt idx="16">
                  <c:v>Λετονία</c:v>
                </c:pt>
                <c:pt idx="17">
                  <c:v>Ελβετία</c:v>
                </c:pt>
                <c:pt idx="18">
                  <c:v>Μαρόκο</c:v>
                </c:pt>
                <c:pt idx="19">
                  <c:v>Φινλανδία</c:v>
                </c:pt>
                <c:pt idx="20">
                  <c:v>Ταϊλάνδη</c:v>
                </c:pt>
                <c:pt idx="21">
                  <c:v>Ελλάδα</c:v>
                </c:pt>
                <c:pt idx="22">
                  <c:v>Λοιπές</c:v>
                </c:pt>
              </c:strCache>
            </c:strRef>
          </c:cat>
          <c:val>
            <c:numRef>
              <c:f>'ΑΝΤΑΓΩΝΙΣΜΟΣ ΤΥΡΙΩΝ 4ΨΗΦΙΟΣ'!$F$8:$F$30</c:f>
              <c:numCache>
                <c:formatCode>0.0%</c:formatCode>
                <c:ptCount val="23"/>
                <c:pt idx="0">
                  <c:v>0.27471771278881096</c:v>
                </c:pt>
                <c:pt idx="1">
                  <c:v>0.19285674231679978</c:v>
                </c:pt>
                <c:pt idx="2">
                  <c:v>0.16185523726052783</c:v>
                </c:pt>
                <c:pt idx="3">
                  <c:v>0.13021821354218155</c:v>
                </c:pt>
                <c:pt idx="4">
                  <c:v>5.3461162061535311E-2</c:v>
                </c:pt>
                <c:pt idx="5">
                  <c:v>4.7653172349607441E-2</c:v>
                </c:pt>
                <c:pt idx="6">
                  <c:v>2.7966207012437506E-2</c:v>
                </c:pt>
                <c:pt idx="7">
                  <c:v>1.9123625317202707E-2</c:v>
                </c:pt>
                <c:pt idx="8">
                  <c:v>1.8833442463813615E-2</c:v>
                </c:pt>
                <c:pt idx="9">
                  <c:v>1.8627690007366859E-2</c:v>
                </c:pt>
                <c:pt idx="10">
                  <c:v>1.4645292000036555E-2</c:v>
                </c:pt>
                <c:pt idx="11">
                  <c:v>6.6333664451650488E-3</c:v>
                </c:pt>
                <c:pt idx="12">
                  <c:v>6.1807495533745937E-3</c:v>
                </c:pt>
                <c:pt idx="13">
                  <c:v>5.2712553363834028E-3</c:v>
                </c:pt>
                <c:pt idx="14">
                  <c:v>3.8807172679546317E-3</c:v>
                </c:pt>
                <c:pt idx="15">
                  <c:v>3.1797837026900431E-3</c:v>
                </c:pt>
                <c:pt idx="16">
                  <c:v>2.7840768940994337E-3</c:v>
                </c:pt>
                <c:pt idx="17">
                  <c:v>2.4789383949913929E-3</c:v>
                </c:pt>
                <c:pt idx="18">
                  <c:v>2.1124127470659232E-3</c:v>
                </c:pt>
                <c:pt idx="19">
                  <c:v>1.7451489449526088E-3</c:v>
                </c:pt>
                <c:pt idx="20">
                  <c:v>1.2356701104528193E-3</c:v>
                </c:pt>
                <c:pt idx="21">
                  <c:v>1.0353174123584519E-3</c:v>
                </c:pt>
                <c:pt idx="22">
                  <c:v>3.5040660701915471E-3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397462373040925E-3"/>
                  <c:y val="-2.107484242488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840001598784925E-2"/>
                  <c:y val="-6.6872302119259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98097445941089E-2"/>
                  <c:y val="-0.11339884167371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4823356471304026E-2"/>
                  <c:y val="-3.192206791129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649577432262592E-2"/>
                  <c:y val="5.287004057101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0038104374009089E-2"/>
                  <c:y val="-5.3161932106552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806404910046143E-2"/>
                  <c:y val="1.7740462000261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10ΨΗΦΙΟΙ'!$B$109:$B$115</c:f>
              <c:strCache>
                <c:ptCount val="7"/>
                <c:pt idx="0">
                  <c:v>Ιρλανδία</c:v>
                </c:pt>
                <c:pt idx="1">
                  <c:v>Ν. Ζηλανδία</c:v>
                </c:pt>
                <c:pt idx="2">
                  <c:v>Ιταλία</c:v>
                </c:pt>
                <c:pt idx="3">
                  <c:v>Καναδάς</c:v>
                </c:pt>
                <c:pt idx="4">
                  <c:v>Γαλλία</c:v>
                </c:pt>
                <c:pt idx="5">
                  <c:v>Βρετανία</c:v>
                </c:pt>
                <c:pt idx="6">
                  <c:v>Λοιπές</c:v>
                </c:pt>
              </c:strCache>
            </c:strRef>
          </c:cat>
          <c:val>
            <c:numRef>
              <c:f>'ΤΥΡΙΑ ΓΙΑΟΥΡΤΙ 10ΨΗΦΙΟΙ'!$F$109:$F$115</c:f>
              <c:numCache>
                <c:formatCode>0.0%</c:formatCode>
                <c:ptCount val="7"/>
                <c:pt idx="0">
                  <c:v>0.54291583189740411</c:v>
                </c:pt>
                <c:pt idx="1">
                  <c:v>0.34078184963481828</c:v>
                </c:pt>
                <c:pt idx="2">
                  <c:v>4.0386216439095048E-2</c:v>
                </c:pt>
                <c:pt idx="3">
                  <c:v>3.6325911906932698E-2</c:v>
                </c:pt>
                <c:pt idx="4">
                  <c:v>1.3863229342113531E-2</c:v>
                </c:pt>
                <c:pt idx="5">
                  <c:v>1.301203614165671E-2</c:v>
                </c:pt>
                <c:pt idx="6">
                  <c:v>1.2714924637979668E-2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574270221298484E-2"/>
          <c:y val="0.12897099006319224"/>
          <c:w val="0.68180467289304569"/>
          <c:h val="0.78897884098798499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397462373040925E-3"/>
                  <c:y val="-2.107484242488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0170714701271462E-2"/>
                  <c:y val="-6.2770568363121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005489161570537E-2"/>
                  <c:y val="-9.69918546892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6052600023981775E-3"/>
                  <c:y val="-9.8804686944894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7073113322763586E-2"/>
                  <c:y val="-0.104164055990130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2598736071696627E-2"/>
                  <c:y val="-9.828082912933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1897784350560241"/>
                  <c:y val="-8.890435557737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18726212522927019"/>
                  <c:y val="-5.8314547227945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7.3618538799401348E-2"/>
                  <c:y val="6.5595912487969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10ΨΗΦΙΟΙ'!$B$124:$B$135</c:f>
              <c:strCache>
                <c:ptCount val="12"/>
                <c:pt idx="0">
                  <c:v>Ολλανδία</c:v>
                </c:pt>
                <c:pt idx="1">
                  <c:v>Πολωνία</c:v>
                </c:pt>
                <c:pt idx="2">
                  <c:v>Ιταλία</c:v>
                </c:pt>
                <c:pt idx="3">
                  <c:v>Γαλλία</c:v>
                </c:pt>
                <c:pt idx="4">
                  <c:v>Ουγγαρία</c:v>
                </c:pt>
                <c:pt idx="5">
                  <c:v>Ελβετία</c:v>
                </c:pt>
                <c:pt idx="6">
                  <c:v>Γερμανία</c:v>
                </c:pt>
                <c:pt idx="7">
                  <c:v>Ν. Ζηλανδία</c:v>
                </c:pt>
                <c:pt idx="8">
                  <c:v>Ελλάδα</c:v>
                </c:pt>
                <c:pt idx="9">
                  <c:v>Δανία</c:v>
                </c:pt>
                <c:pt idx="10">
                  <c:v>Φινλανδία</c:v>
                </c:pt>
                <c:pt idx="11">
                  <c:v>Λοιπές</c:v>
                </c:pt>
              </c:strCache>
            </c:strRef>
          </c:cat>
          <c:val>
            <c:numRef>
              <c:f>'ΤΥΡΙΑ ΓΙΑΟΥΡΤΙ 10ΨΗΦΙΟΙ'!$F$124:$F$135</c:f>
              <c:numCache>
                <c:formatCode>0.0%</c:formatCode>
                <c:ptCount val="12"/>
                <c:pt idx="0">
                  <c:v>0.83005783114762022</c:v>
                </c:pt>
                <c:pt idx="1">
                  <c:v>6.2804294349392609E-2</c:v>
                </c:pt>
                <c:pt idx="2">
                  <c:v>3.9565988040699052E-2</c:v>
                </c:pt>
                <c:pt idx="3">
                  <c:v>1.7653783687036413E-2</c:v>
                </c:pt>
                <c:pt idx="4">
                  <c:v>8.3333492461650938E-3</c:v>
                </c:pt>
                <c:pt idx="5">
                  <c:v>7.1001096810290008E-3</c:v>
                </c:pt>
                <c:pt idx="6">
                  <c:v>5.732144737829732E-3</c:v>
                </c:pt>
                <c:pt idx="7">
                  <c:v>5.6342587893546976E-3</c:v>
                </c:pt>
                <c:pt idx="8">
                  <c:v>3.7904365252074677E-3</c:v>
                </c:pt>
                <c:pt idx="9">
                  <c:v>3.5568557399958843E-3</c:v>
                </c:pt>
                <c:pt idx="10">
                  <c:v>3.2442200066011323E-3</c:v>
                </c:pt>
                <c:pt idx="11">
                  <c:v>1.252672804906871E-2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574270221298484E-2"/>
          <c:y val="0.12897099006319224"/>
          <c:w val="0.68180467289304569"/>
          <c:h val="0.78897884098798499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397462373040925E-3"/>
                  <c:y val="-2.107484242488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840001598784925E-2"/>
                  <c:y val="-6.6872302119259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98097445941089E-2"/>
                  <c:y val="-0.11339884167371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44620754892948E-2"/>
                  <c:y val="-4.1380447278800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0038104374009089E-2"/>
                  <c:y val="-5.3161932106552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806404910046143E-2"/>
                  <c:y val="1.7740462000261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5483681291107648"/>
                  <c:y val="-3.171157857467229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10ΨΗΦΙΟΙ'!$B$143:$B$144</c:f>
              <c:strCache>
                <c:ptCount val="2"/>
                <c:pt idx="0">
                  <c:v>Ελλάδα</c:v>
                </c:pt>
                <c:pt idx="1">
                  <c:v>ΗΑΕ</c:v>
                </c:pt>
              </c:strCache>
            </c:strRef>
          </c:cat>
          <c:val>
            <c:numRef>
              <c:f>'ΤΥΡΙΑ ΓΙΑΟΥΡΤΙ 10ΨΗΦΙΟΙ'!$F$143:$F$144</c:f>
              <c:numCache>
                <c:formatCode>0.0%</c:formatCode>
                <c:ptCount val="2"/>
                <c:pt idx="0">
                  <c:v>0.81835998396507947</c:v>
                </c:pt>
                <c:pt idx="1">
                  <c:v>0.18159547458910516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574270221298484E-2"/>
          <c:y val="0.12897099006319224"/>
          <c:w val="0.68180467289304569"/>
          <c:h val="0.78897884098798499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900377934991626E-2"/>
                  <c:y val="-2.107504419090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8058275710460052E-2"/>
                  <c:y val="6.457228560715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98097445941089E-2"/>
                  <c:y val="-0.11339884167371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44620754892948E-2"/>
                  <c:y val="-4.1380447278800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0038104374009089E-2"/>
                  <c:y val="-5.3161932106552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806404910046143E-2"/>
                  <c:y val="1.7740462000261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5483681291107648"/>
                  <c:y val="-3.171157857467229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10ΨΗΦΙΟΙ'!$B$155:$B$158</c:f>
              <c:strCache>
                <c:ptCount val="4"/>
                <c:pt idx="0">
                  <c:v>Ν. Ζηλανδία</c:v>
                </c:pt>
                <c:pt idx="1">
                  <c:v>ΗΠΑ</c:v>
                </c:pt>
                <c:pt idx="2">
                  <c:v>Ιταλία</c:v>
                </c:pt>
                <c:pt idx="3">
                  <c:v>Γαλλία</c:v>
                </c:pt>
              </c:strCache>
            </c:strRef>
          </c:cat>
          <c:val>
            <c:numRef>
              <c:f>'ΤΥΡΙΑ ΓΙΑΟΥΡΤΙ 10ΨΗΦΙΟΙ'!$F$155:$F$158</c:f>
              <c:numCache>
                <c:formatCode>0.0%</c:formatCode>
                <c:ptCount val="4"/>
                <c:pt idx="0">
                  <c:v>0.93511332680937287</c:v>
                </c:pt>
                <c:pt idx="1">
                  <c:v>5.8720234430525223E-2</c:v>
                </c:pt>
                <c:pt idx="2">
                  <c:v>5.8775050819923572E-3</c:v>
                </c:pt>
                <c:pt idx="3">
                  <c:v>2.8893367810952042E-4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574270221298484E-2"/>
          <c:y val="0.12897099006319224"/>
          <c:w val="0.68180467289304569"/>
          <c:h val="0.78897884098798499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900377934991626E-2"/>
                  <c:y val="-2.107504419090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8058275710460052E-2"/>
                  <c:y val="6.457228560715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98097445941089E-2"/>
                  <c:y val="-0.11339884167371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44620754892948E-2"/>
                  <c:y val="-4.1380447278800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0038104374009089E-2"/>
                  <c:y val="-5.3161932106552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806404910046143E-2"/>
                  <c:y val="1.7740462000261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5483681291107648"/>
                  <c:y val="-3.171157857467229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10ΨΗΦΙΟΙ'!$B$167:$B$168</c:f>
              <c:strCache>
                <c:ptCount val="2"/>
                <c:pt idx="0">
                  <c:v>Δανία</c:v>
                </c:pt>
                <c:pt idx="1">
                  <c:v>Ν. Ζηλανδία</c:v>
                </c:pt>
              </c:strCache>
            </c:strRef>
          </c:cat>
          <c:val>
            <c:numRef>
              <c:f>'ΤΥΡΙΑ ΓΙΑΟΥΡΤΙ 10ΨΗΦΙΟΙ'!$F$167:$F$168</c:f>
              <c:numCache>
                <c:formatCode>0.0%</c:formatCode>
                <c:ptCount val="2"/>
                <c:pt idx="0">
                  <c:v>0.83483318533166107</c:v>
                </c:pt>
                <c:pt idx="1">
                  <c:v>0.16516681466833893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574270221298484E-2"/>
          <c:y val="0.12897099006319224"/>
          <c:w val="0.68180467289304569"/>
          <c:h val="0.78897884098798499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900377934991626E-2"/>
                  <c:y val="-2.107504419090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073703984971423E-2"/>
                  <c:y val="-5.6639847291815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9086560880397977E-3"/>
                  <c:y val="-1.740567883560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3491968326294239E-3"/>
                  <c:y val="-6.0774421379145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5830546562390355E-2"/>
                  <c:y val="-1.4374039608685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6783822073002294E-2"/>
                  <c:y val="7.5922309711286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5483681291107648"/>
                  <c:y val="-3.171157857467229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10ΨΗΦΙΟΙ'!$B$177:$B$185</c:f>
              <c:strCache>
                <c:ptCount val="9"/>
                <c:pt idx="0">
                  <c:v>Πολωνία</c:v>
                </c:pt>
                <c:pt idx="1">
                  <c:v>Σ. Αραβία</c:v>
                </c:pt>
                <c:pt idx="2">
                  <c:v>Γαλλία</c:v>
                </c:pt>
                <c:pt idx="3">
                  <c:v>Τουρκία</c:v>
                </c:pt>
                <c:pt idx="4">
                  <c:v>Αυστρία</c:v>
                </c:pt>
                <c:pt idx="5">
                  <c:v>Μαρόκο</c:v>
                </c:pt>
                <c:pt idx="6">
                  <c:v>Ολλανδία</c:v>
                </c:pt>
                <c:pt idx="7">
                  <c:v>Ιταλία</c:v>
                </c:pt>
                <c:pt idx="8">
                  <c:v>Λοιπές</c:v>
                </c:pt>
              </c:strCache>
            </c:strRef>
          </c:cat>
          <c:val>
            <c:numRef>
              <c:f>'ΤΥΡΙΑ ΓΙΑΟΥΡΤΙ 10ΨΗΦΙΟΙ'!$F$177:$F$185</c:f>
              <c:numCache>
                <c:formatCode>0.0%</c:formatCode>
                <c:ptCount val="9"/>
                <c:pt idx="0">
                  <c:v>0.63807647745821228</c:v>
                </c:pt>
                <c:pt idx="1">
                  <c:v>0.23871703247587006</c:v>
                </c:pt>
                <c:pt idx="2">
                  <c:v>3.9506836719767631E-2</c:v>
                </c:pt>
                <c:pt idx="3">
                  <c:v>2.8988109749726602E-2</c:v>
                </c:pt>
                <c:pt idx="4">
                  <c:v>2.2460476120820361E-2</c:v>
                </c:pt>
                <c:pt idx="5">
                  <c:v>1.222603781382854E-2</c:v>
                </c:pt>
                <c:pt idx="6">
                  <c:v>8.2598812600275379E-3</c:v>
                </c:pt>
                <c:pt idx="7">
                  <c:v>4.7416116966070643E-3</c:v>
                </c:pt>
                <c:pt idx="8">
                  <c:v>7.0235367051399034E-3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10ΨΗΦΙΟΙ'!$B$8:$B$13</c:f>
              <c:strCache>
                <c:ptCount val="6"/>
                <c:pt idx="0">
                  <c:v>ΗΠΑ</c:v>
                </c:pt>
                <c:pt idx="1">
                  <c:v>Τουρκία</c:v>
                </c:pt>
                <c:pt idx="2">
                  <c:v>Ουγγαρία</c:v>
                </c:pt>
                <c:pt idx="3">
                  <c:v>Ιταλία</c:v>
                </c:pt>
                <c:pt idx="4">
                  <c:v>Γαλλία</c:v>
                </c:pt>
                <c:pt idx="5">
                  <c:v>Λοιπές</c:v>
                </c:pt>
              </c:strCache>
            </c:strRef>
          </c:cat>
          <c:val>
            <c:numRef>
              <c:f>'ΤΥΡΙΑ ΓΙΑΟΥΡΤΙ 10ΨΗΦΙΟΙ'!$F$8:$F$13</c:f>
              <c:numCache>
                <c:formatCode>0.0%</c:formatCode>
                <c:ptCount val="6"/>
                <c:pt idx="0">
                  <c:v>0.27923433653313995</c:v>
                </c:pt>
                <c:pt idx="1">
                  <c:v>0.24139773659802669</c:v>
                </c:pt>
                <c:pt idx="2">
                  <c:v>0.17512166262714937</c:v>
                </c:pt>
                <c:pt idx="3">
                  <c:v>8.9188724975667474E-2</c:v>
                </c:pt>
                <c:pt idx="4">
                  <c:v>4.5199335865188268E-2</c:v>
                </c:pt>
                <c:pt idx="5">
                  <c:v>0.16985820340082827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10ΨΗΦΙΟΙ'!$B$28:$B$29</c:f>
              <c:strCache>
                <c:ptCount val="2"/>
                <c:pt idx="0">
                  <c:v>Ολλανδία</c:v>
                </c:pt>
                <c:pt idx="1">
                  <c:v>Ελλάδα</c:v>
                </c:pt>
              </c:strCache>
            </c:strRef>
          </c:cat>
          <c:val>
            <c:numRef>
              <c:f>'ΤΥΡΙΑ ΓΙΑΟΥΡΤΙ 10ΨΗΦΙΟΙ'!$F$28:$F$29</c:f>
              <c:numCache>
                <c:formatCode>0.0%</c:formatCode>
                <c:ptCount val="2"/>
                <c:pt idx="0">
                  <c:v>0.99983059019768816</c:v>
                </c:pt>
                <c:pt idx="1">
                  <c:v>1.5637827905703896E-4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866039587691135E-2"/>
          <c:y val="0.1461514537794141"/>
          <c:w val="0.71388873345146575"/>
          <c:h val="0.794985715365776"/>
        </c:manualLayout>
      </c:layout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10ΨΗΦΙΟΙ'!$B$39:$B$40</c:f>
              <c:strCache>
                <c:ptCount val="2"/>
                <c:pt idx="0">
                  <c:v>Ν. Ζηλανδία</c:v>
                </c:pt>
                <c:pt idx="1">
                  <c:v>Ολλανδία</c:v>
                </c:pt>
              </c:strCache>
            </c:strRef>
          </c:cat>
          <c:val>
            <c:numRef>
              <c:f>'ΤΥΡΙΑ ΓΙΑΟΥΡΤΙ 10ΨΗΦΙΟΙ'!$F$39:$F$40</c:f>
              <c:numCache>
                <c:formatCode>0.0%</c:formatCode>
                <c:ptCount val="2"/>
                <c:pt idx="0">
                  <c:v>0.87879795020830276</c:v>
                </c:pt>
                <c:pt idx="1">
                  <c:v>0.12120204979169726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'ΤΥΡΙΑ ΓΙΑΟΥΡΤΙ 10ΨΗΦΙΟΙ'!$B$21</c:f>
              <c:strCache>
                <c:ptCount val="1"/>
                <c:pt idx="0">
                  <c:v>Ιταλία</c:v>
                </c:pt>
              </c:strCache>
            </c:strRef>
          </c:cat>
          <c:val>
            <c:numRef>
              <c:f>'ΤΥΡΙΑ ΓΙΑΟΥΡΤΙ 10ΨΗΦΙΟΙ'!$F$21</c:f>
              <c:numCache>
                <c:formatCode>0.0%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('ΤΥΡΙΑ ΓΙΑΟΥΡΤΙ 10ΨΗΦΙΟΙ'!$B$50:$B$53,'ΤΥΡΙΑ ΓΙΑΟΥΡΤΙ 10ΨΗΦΙΟΙ'!$B$54)</c:f>
              <c:strCache>
                <c:ptCount val="5"/>
                <c:pt idx="0">
                  <c:v>Σ. Αραβία</c:v>
                </c:pt>
                <c:pt idx="1">
                  <c:v>Πολωνία</c:v>
                </c:pt>
                <c:pt idx="2">
                  <c:v>Γαλλία</c:v>
                </c:pt>
                <c:pt idx="3">
                  <c:v>ΗΠΑ</c:v>
                </c:pt>
                <c:pt idx="4">
                  <c:v>Λοιπές</c:v>
                </c:pt>
              </c:strCache>
            </c:strRef>
          </c:cat>
          <c:val>
            <c:numRef>
              <c:f>('ΤΥΡΙΑ ΓΙΑΟΥΡΤΙ 10ΨΗΦΙΟΙ'!$F$50:$F$53,'ΤΥΡΙΑ ΓΙΑΟΥΡΤΙ 10ΨΗΦΙΟΙ'!$F$54)</c:f>
              <c:numCache>
                <c:formatCode>0.0%</c:formatCode>
                <c:ptCount val="5"/>
                <c:pt idx="0">
                  <c:v>0.80195555621104797</c:v>
                </c:pt>
                <c:pt idx="1">
                  <c:v>0.13901220339554424</c:v>
                </c:pt>
                <c:pt idx="2">
                  <c:v>3.2470576585156188E-2</c:v>
                </c:pt>
                <c:pt idx="3">
                  <c:v>1.6987729182380926E-2</c:v>
                </c:pt>
                <c:pt idx="4">
                  <c:v>9.5734078909110835E-3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397462373040925E-3"/>
                  <c:y val="-2.107484242488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0985517673235007E-2"/>
                  <c:y val="-2.2794828664992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10ΨΗΦΙΟΙ'!$B$62:$B$65</c:f>
              <c:strCache>
                <c:ptCount val="4"/>
                <c:pt idx="0">
                  <c:v>Δανία</c:v>
                </c:pt>
                <c:pt idx="1">
                  <c:v>Γερμανία</c:v>
                </c:pt>
                <c:pt idx="2">
                  <c:v>Γαλλία</c:v>
                </c:pt>
                <c:pt idx="3">
                  <c:v>Ολλανδία</c:v>
                </c:pt>
              </c:strCache>
            </c:strRef>
          </c:cat>
          <c:val>
            <c:numRef>
              <c:f>'ΤΥΡΙΑ ΓΙΑΟΥΡΤΙ 10ΨΗΦΙΟΙ'!$F$62:$F$65</c:f>
              <c:numCache>
                <c:formatCode>0.0%</c:formatCode>
                <c:ptCount val="4"/>
                <c:pt idx="0">
                  <c:v>0.94297887660566138</c:v>
                </c:pt>
                <c:pt idx="1">
                  <c:v>3.4617984055994977E-2</c:v>
                </c:pt>
                <c:pt idx="2">
                  <c:v>2.2220492380520308E-2</c:v>
                </c:pt>
                <c:pt idx="3">
                  <c:v>1.82646957823351E-4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397462373040925E-3"/>
                  <c:y val="-2.107484242488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812031744762869E-2"/>
                  <c:y val="-1.471078746522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10ΨΗΦΙΟΙ'!$B$74:$B$84</c:f>
              <c:strCache>
                <c:ptCount val="11"/>
                <c:pt idx="0">
                  <c:v>Ολλανδία</c:v>
                </c:pt>
                <c:pt idx="1">
                  <c:v>Ουκρανία</c:v>
                </c:pt>
                <c:pt idx="2">
                  <c:v>ΗΠΑ</c:v>
                </c:pt>
                <c:pt idx="3">
                  <c:v>Ν. Ζηλανδία</c:v>
                </c:pt>
                <c:pt idx="4">
                  <c:v>Ιταλία</c:v>
                </c:pt>
                <c:pt idx="5">
                  <c:v>Ιρλανδία</c:v>
                </c:pt>
                <c:pt idx="6">
                  <c:v>Γερμανία</c:v>
                </c:pt>
                <c:pt idx="7">
                  <c:v>Ταϊλάνδη</c:v>
                </c:pt>
                <c:pt idx="8">
                  <c:v>Βρετανία</c:v>
                </c:pt>
                <c:pt idx="9">
                  <c:v>Φινλανδία</c:v>
                </c:pt>
                <c:pt idx="10">
                  <c:v>Λοιπές</c:v>
                </c:pt>
              </c:strCache>
            </c:strRef>
          </c:cat>
          <c:val>
            <c:numRef>
              <c:f>'ΤΥΡΙΑ ΓΙΑΟΥΡΤΙ 10ΨΗΦΙΟΙ'!$F$74:$F$84</c:f>
              <c:numCache>
                <c:formatCode>0.0%</c:formatCode>
                <c:ptCount val="11"/>
                <c:pt idx="0">
                  <c:v>0.46407548700527429</c:v>
                </c:pt>
                <c:pt idx="1">
                  <c:v>0.19017771805676925</c:v>
                </c:pt>
                <c:pt idx="2">
                  <c:v>0.15070484005571486</c:v>
                </c:pt>
                <c:pt idx="3">
                  <c:v>5.0929907872589796E-2</c:v>
                </c:pt>
                <c:pt idx="4">
                  <c:v>3.3052350793864552E-2</c:v>
                </c:pt>
                <c:pt idx="5">
                  <c:v>2.5151467790138105E-2</c:v>
                </c:pt>
                <c:pt idx="6">
                  <c:v>2.343880294983337E-2</c:v>
                </c:pt>
                <c:pt idx="7">
                  <c:v>1.2615462345783984E-2</c:v>
                </c:pt>
                <c:pt idx="8">
                  <c:v>1.1644777519037709E-2</c:v>
                </c:pt>
                <c:pt idx="9">
                  <c:v>8.770977031549141E-3</c:v>
                </c:pt>
                <c:pt idx="10">
                  <c:v>2.943820857944494E-2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4.7407969942843436E-2"/>
                  <c:y val="4.9550230369810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397462373040925E-3"/>
                  <c:y val="-2.107484242488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58583032450893E-2"/>
                  <c:y val="-4.9532962791415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470433581589062E-2"/>
                  <c:y val="-4.7171810742908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366925581002885E-2"/>
                  <c:y val="-2.6423919603632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7392959128839862E-2"/>
                  <c:y val="2.2196724072592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'ΤΥΡΙΑ ΓΙΑΟΥΡΤΙ 10ΨΗΦΙΟΙ'!$B$93:$B$101</c:f>
              <c:strCache>
                <c:ptCount val="9"/>
                <c:pt idx="0">
                  <c:v>Ν. Ζηλανδία</c:v>
                </c:pt>
                <c:pt idx="1">
                  <c:v>Ιρλανδία</c:v>
                </c:pt>
                <c:pt idx="2">
                  <c:v>Βρετανία</c:v>
                </c:pt>
                <c:pt idx="3">
                  <c:v>ΗΠΑ</c:v>
                </c:pt>
                <c:pt idx="4">
                  <c:v>Λετονία</c:v>
                </c:pt>
                <c:pt idx="5">
                  <c:v>Καναδάς</c:v>
                </c:pt>
                <c:pt idx="6">
                  <c:v>Πολωνία</c:v>
                </c:pt>
                <c:pt idx="7">
                  <c:v>Ιταλία</c:v>
                </c:pt>
                <c:pt idx="8">
                  <c:v>Λοιπές</c:v>
                </c:pt>
              </c:strCache>
            </c:strRef>
          </c:cat>
          <c:val>
            <c:numRef>
              <c:f>'ΤΥΡΙΑ ΓΙΑΟΥΡΤΙ 10ΨΗΦΙΟΙ'!$F$93:$F$101</c:f>
              <c:numCache>
                <c:formatCode>0.0%</c:formatCode>
                <c:ptCount val="9"/>
                <c:pt idx="0">
                  <c:v>0.46106048601802968</c:v>
                </c:pt>
                <c:pt idx="1">
                  <c:v>0.41900047405797325</c:v>
                </c:pt>
                <c:pt idx="2">
                  <c:v>5.9957840109055652E-2</c:v>
                </c:pt>
                <c:pt idx="3">
                  <c:v>3.6065408645288739E-2</c:v>
                </c:pt>
                <c:pt idx="4">
                  <c:v>9.8013032456178723E-3</c:v>
                </c:pt>
                <c:pt idx="5">
                  <c:v>9.3248725815607524E-3</c:v>
                </c:pt>
                <c:pt idx="6">
                  <c:v>2.4687565346093814E-3</c:v>
                </c:pt>
                <c:pt idx="7">
                  <c:v>1.7674004316545991E-3</c:v>
                </c:pt>
                <c:pt idx="8">
                  <c:v>5.5345837621006879E-4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l-GR"/>
        </a:p>
      </c:txPr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146684</xdr:colOff>
      <xdr:row>1</xdr:row>
      <xdr:rowOff>83821</xdr:rowOff>
    </xdr:from>
    <xdr:to>
      <xdr:col>21</xdr:col>
      <xdr:colOff>388620</xdr:colOff>
      <xdr:row>29</xdr:row>
      <xdr:rowOff>83821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0.10091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0406901010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0.10091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0406901050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0.10091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0406901090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0.10091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0406909000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0.15711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43" cy="28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0403100000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0.14796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4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04062000</a:t>
          </a:r>
          <a:r>
            <a:rPr lang="en-US" sz="1200" b="1"/>
            <a:t>1</a:t>
          </a:r>
          <a:r>
            <a:rPr lang="el-GR" sz="1200" b="1"/>
            <a:t>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0.14796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4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0406200050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0.14796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4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0406300010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0.08879</cdr:x>
      <cdr:y>0.1388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08636" cy="34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563245</xdr:colOff>
      <xdr:row>1</xdr:row>
      <xdr:rowOff>35560</xdr:rowOff>
    </xdr:from>
    <xdr:to>
      <xdr:col>20</xdr:col>
      <xdr:colOff>96520</xdr:colOff>
      <xdr:row>10</xdr:row>
      <xdr:rowOff>149225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603885</xdr:colOff>
      <xdr:row>22</xdr:row>
      <xdr:rowOff>102235</xdr:rowOff>
    </xdr:from>
    <xdr:to>
      <xdr:col>20</xdr:col>
      <xdr:colOff>137160</xdr:colOff>
      <xdr:row>31</xdr:row>
      <xdr:rowOff>31750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20955</xdr:colOff>
      <xdr:row>33</xdr:row>
      <xdr:rowOff>76837</xdr:rowOff>
    </xdr:from>
    <xdr:to>
      <xdr:col>20</xdr:col>
      <xdr:colOff>163830</xdr:colOff>
      <xdr:row>43</xdr:row>
      <xdr:rowOff>88901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593725</xdr:colOff>
      <xdr:row>15</xdr:row>
      <xdr:rowOff>80646</xdr:rowOff>
    </xdr:from>
    <xdr:to>
      <xdr:col>20</xdr:col>
      <xdr:colOff>127000</xdr:colOff>
      <xdr:row>20</xdr:row>
      <xdr:rowOff>74295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40640</xdr:colOff>
      <xdr:row>44</xdr:row>
      <xdr:rowOff>322580</xdr:rowOff>
    </xdr:from>
    <xdr:to>
      <xdr:col>20</xdr:col>
      <xdr:colOff>183515</xdr:colOff>
      <xdr:row>54</xdr:row>
      <xdr:rowOff>76200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50800</xdr:colOff>
      <xdr:row>56</xdr:row>
      <xdr:rowOff>241300</xdr:rowOff>
    </xdr:from>
    <xdr:to>
      <xdr:col>20</xdr:col>
      <xdr:colOff>193675</xdr:colOff>
      <xdr:row>64</xdr:row>
      <xdr:rowOff>115570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67</xdr:row>
      <xdr:rowOff>127000</xdr:rowOff>
    </xdr:from>
    <xdr:to>
      <xdr:col>20</xdr:col>
      <xdr:colOff>142875</xdr:colOff>
      <xdr:row>83</xdr:row>
      <xdr:rowOff>114300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12700</xdr:colOff>
      <xdr:row>85</xdr:row>
      <xdr:rowOff>38101</xdr:rowOff>
    </xdr:from>
    <xdr:to>
      <xdr:col>20</xdr:col>
      <xdr:colOff>155575</xdr:colOff>
      <xdr:row>100</xdr:row>
      <xdr:rowOff>114301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102</xdr:row>
      <xdr:rowOff>165100</xdr:rowOff>
    </xdr:from>
    <xdr:to>
      <xdr:col>20</xdr:col>
      <xdr:colOff>142875</xdr:colOff>
      <xdr:row>117</xdr:row>
      <xdr:rowOff>53975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118</xdr:row>
      <xdr:rowOff>76200</xdr:rowOff>
    </xdr:from>
    <xdr:to>
      <xdr:col>20</xdr:col>
      <xdr:colOff>142875</xdr:colOff>
      <xdr:row>134</xdr:row>
      <xdr:rowOff>25400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137</xdr:row>
      <xdr:rowOff>0</xdr:rowOff>
    </xdr:from>
    <xdr:to>
      <xdr:col>20</xdr:col>
      <xdr:colOff>142875</xdr:colOff>
      <xdr:row>146</xdr:row>
      <xdr:rowOff>177799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149</xdr:row>
      <xdr:rowOff>0</xdr:rowOff>
    </xdr:from>
    <xdr:to>
      <xdr:col>20</xdr:col>
      <xdr:colOff>142875</xdr:colOff>
      <xdr:row>159</xdr:row>
      <xdr:rowOff>165100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581025</xdr:colOff>
      <xdr:row>160</xdr:row>
      <xdr:rowOff>101600</xdr:rowOff>
    </xdr:from>
    <xdr:to>
      <xdr:col>20</xdr:col>
      <xdr:colOff>114300</xdr:colOff>
      <xdr:row>169</xdr:row>
      <xdr:rowOff>22225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0</xdr:colOff>
      <xdr:row>170</xdr:row>
      <xdr:rowOff>200024</xdr:rowOff>
    </xdr:from>
    <xdr:to>
      <xdr:col>20</xdr:col>
      <xdr:colOff>142875</xdr:colOff>
      <xdr:row>186</xdr:row>
      <xdr:rowOff>38099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0.10091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0406100010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0.17638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43" cy="278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0406100090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0.10091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0406200090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0.18331</cdr:x>
      <cdr:y>0.40264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31875" cy="387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0406100050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0.17749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43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0406300090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0.1709</cdr:x>
      <cdr:y>0.16899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62043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200" b="1"/>
            <a:t>0406400010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1"/>
  <sheetViews>
    <sheetView zoomScaleNormal="100" workbookViewId="0">
      <selection activeCell="A31" sqref="A31:XFD31"/>
    </sheetView>
  </sheetViews>
  <sheetFormatPr defaultRowHeight="15"/>
  <cols>
    <col min="2" max="2" width="38" customWidth="1"/>
    <col min="3" max="3" width="15.140625" customWidth="1"/>
    <col min="4" max="4" width="28.28515625" customWidth="1"/>
    <col min="5" max="5" width="14" hidden="1" customWidth="1"/>
    <col min="6" max="6" width="12" bestFit="1" customWidth="1"/>
    <col min="7" max="7" width="0" hidden="1" customWidth="1"/>
    <col min="8" max="8" width="14.42578125" hidden="1" customWidth="1"/>
  </cols>
  <sheetData>
    <row r="1" spans="1:8" s="13" customFormat="1" ht="18.75">
      <c r="A1" s="12" t="s">
        <v>28</v>
      </c>
    </row>
    <row r="2" spans="1:8" ht="19.5" thickBot="1">
      <c r="A2" s="12" t="s">
        <v>19</v>
      </c>
    </row>
    <row r="3" spans="1:8" ht="55.5" customHeight="1" thickBot="1">
      <c r="A3" s="10" t="s">
        <v>29</v>
      </c>
      <c r="B3" s="6" t="s">
        <v>30</v>
      </c>
      <c r="C3" s="1"/>
      <c r="D3" s="1"/>
      <c r="E3" s="1"/>
      <c r="F3" s="1"/>
    </row>
    <row r="4" spans="1:8" ht="15.75">
      <c r="A4" s="36"/>
      <c r="B4" s="1" t="s">
        <v>21</v>
      </c>
      <c r="C4" s="26" t="s">
        <v>1</v>
      </c>
      <c r="D4" s="26"/>
      <c r="E4" s="1"/>
      <c r="F4" s="1"/>
    </row>
    <row r="5" spans="1:8" ht="15.75">
      <c r="A5" s="36"/>
      <c r="C5" s="2">
        <v>120751323</v>
      </c>
      <c r="E5" s="1"/>
      <c r="F5" s="1"/>
    </row>
    <row r="6" spans="1:8">
      <c r="A6" s="1"/>
      <c r="B6" s="1" t="s">
        <v>22</v>
      </c>
      <c r="C6" s="26" t="s">
        <v>1</v>
      </c>
      <c r="D6" s="26" t="s">
        <v>17</v>
      </c>
      <c r="E6" s="26" t="s">
        <v>3</v>
      </c>
      <c r="F6" s="26" t="s">
        <v>2</v>
      </c>
    </row>
    <row r="7" spans="1:8">
      <c r="A7" s="1"/>
      <c r="B7" s="1" t="s">
        <v>0</v>
      </c>
      <c r="C7" s="7">
        <v>124635207</v>
      </c>
      <c r="D7" s="7"/>
      <c r="E7" s="8" t="e">
        <f t="shared" ref="E7:E30" si="0">C7/D7</f>
        <v>#DIV/0!</v>
      </c>
      <c r="F7" s="9">
        <f t="shared" ref="F7:F31" si="1">C7/$C$7</f>
        <v>1</v>
      </c>
    </row>
    <row r="8" spans="1:8">
      <c r="B8" t="s">
        <v>9</v>
      </c>
      <c r="C8" s="2">
        <v>34239499</v>
      </c>
      <c r="D8" s="2">
        <v>6444033</v>
      </c>
      <c r="E8" s="4">
        <f t="shared" si="0"/>
        <v>5.3133649377649057</v>
      </c>
      <c r="F8" s="25">
        <f t="shared" si="1"/>
        <v>0.27471771278881096</v>
      </c>
      <c r="G8" s="5">
        <f>SUM(F8:F30)</f>
        <v>0.99999999999999956</v>
      </c>
      <c r="H8" s="2">
        <f>SUM(D8:D30)</f>
        <v>28799537</v>
      </c>
    </row>
    <row r="9" spans="1:8" s="17" customFormat="1">
      <c r="B9" t="s">
        <v>31</v>
      </c>
      <c r="C9" s="2">
        <v>24036740</v>
      </c>
      <c r="D9" s="2">
        <v>5268497</v>
      </c>
      <c r="E9" s="4">
        <f>C9/D9</f>
        <v>4.5623524128418405</v>
      </c>
      <c r="F9" s="25">
        <f t="shared" si="1"/>
        <v>0.19285674231679978</v>
      </c>
    </row>
    <row r="10" spans="1:8" s="17" customFormat="1">
      <c r="B10" t="s">
        <v>32</v>
      </c>
      <c r="C10" s="2">
        <v>20172861</v>
      </c>
      <c r="D10" s="2">
        <v>8116956</v>
      </c>
      <c r="E10" s="4"/>
      <c r="F10" s="25">
        <f t="shared" si="1"/>
        <v>0.16185523726052783</v>
      </c>
    </row>
    <row r="11" spans="1:8" s="17" customFormat="1">
      <c r="B11" t="s">
        <v>11</v>
      </c>
      <c r="C11" s="2">
        <v>16229774</v>
      </c>
      <c r="D11" s="2">
        <v>2858942</v>
      </c>
      <c r="E11" s="4"/>
      <c r="F11" s="25">
        <f t="shared" si="1"/>
        <v>0.13021821354218155</v>
      </c>
    </row>
    <row r="12" spans="1:8" s="17" customFormat="1">
      <c r="B12" t="s">
        <v>6</v>
      </c>
      <c r="C12" s="2">
        <v>6663143</v>
      </c>
      <c r="D12" s="2">
        <v>1232422</v>
      </c>
      <c r="E12" s="4"/>
      <c r="F12" s="25">
        <f t="shared" si="1"/>
        <v>5.3461162061535311E-2</v>
      </c>
    </row>
    <row r="13" spans="1:8" s="17" customFormat="1">
      <c r="B13" t="s">
        <v>18</v>
      </c>
      <c r="C13" s="2">
        <v>5939263</v>
      </c>
      <c r="D13" s="2">
        <v>940131</v>
      </c>
      <c r="E13" s="4"/>
      <c r="F13" s="25">
        <f t="shared" si="1"/>
        <v>4.7653172349607441E-2</v>
      </c>
    </row>
    <row r="14" spans="1:8" s="17" customFormat="1">
      <c r="B14" t="s">
        <v>7</v>
      </c>
      <c r="C14" s="2">
        <v>3485574</v>
      </c>
      <c r="D14" s="2">
        <v>930448</v>
      </c>
      <c r="E14" s="4"/>
      <c r="F14" s="25">
        <f t="shared" si="1"/>
        <v>2.7966207012437506E-2</v>
      </c>
    </row>
    <row r="15" spans="1:8" s="17" customFormat="1">
      <c r="B15" t="s">
        <v>13</v>
      </c>
      <c r="C15" s="2">
        <v>2383477</v>
      </c>
      <c r="D15" s="2">
        <v>598715</v>
      </c>
      <c r="E15" s="4"/>
      <c r="F15" s="25">
        <f t="shared" si="1"/>
        <v>1.9123625317202707E-2</v>
      </c>
    </row>
    <row r="16" spans="1:8" s="17" customFormat="1">
      <c r="B16" t="s">
        <v>8</v>
      </c>
      <c r="C16" s="2">
        <v>2347310</v>
      </c>
      <c r="D16" s="2">
        <v>246375</v>
      </c>
      <c r="E16" s="4"/>
      <c r="F16" s="25">
        <f t="shared" si="1"/>
        <v>1.8833442463813615E-2</v>
      </c>
    </row>
    <row r="17" spans="1:21" s="17" customFormat="1">
      <c r="B17" t="s">
        <v>16</v>
      </c>
      <c r="C17" s="2">
        <v>2321666</v>
      </c>
      <c r="D17" s="2">
        <v>598238</v>
      </c>
      <c r="E17" s="4"/>
      <c r="F17" s="25">
        <f t="shared" si="1"/>
        <v>1.8627690007366859E-2</v>
      </c>
    </row>
    <row r="18" spans="1:21" s="17" customFormat="1">
      <c r="B18" t="s">
        <v>12</v>
      </c>
      <c r="C18" s="2">
        <v>1825319</v>
      </c>
      <c r="D18" s="2">
        <v>314243</v>
      </c>
      <c r="E18" s="4"/>
      <c r="F18" s="25">
        <f t="shared" si="1"/>
        <v>1.4645292000036555E-2</v>
      </c>
    </row>
    <row r="19" spans="1:21" s="17" customFormat="1">
      <c r="B19" t="s">
        <v>33</v>
      </c>
      <c r="C19" s="2">
        <v>826751</v>
      </c>
      <c r="D19" s="2">
        <v>249712</v>
      </c>
      <c r="E19" s="4"/>
      <c r="F19" s="25">
        <f t="shared" si="1"/>
        <v>6.6333664451650488E-3</v>
      </c>
    </row>
    <row r="20" spans="1:21" s="17" customFormat="1">
      <c r="B20" t="s">
        <v>5</v>
      </c>
      <c r="C20" s="2">
        <v>770339</v>
      </c>
      <c r="D20" s="2">
        <v>358303</v>
      </c>
      <c r="E20" s="4"/>
      <c r="F20" s="25">
        <f t="shared" si="1"/>
        <v>6.1807495533745937E-3</v>
      </c>
    </row>
    <row r="21" spans="1:21" s="17" customFormat="1">
      <c r="B21" t="s">
        <v>14</v>
      </c>
      <c r="C21" s="2">
        <v>656984</v>
      </c>
      <c r="D21" s="2">
        <v>149906</v>
      </c>
      <c r="E21" s="4"/>
      <c r="F21" s="25">
        <f t="shared" si="1"/>
        <v>5.2712553363834028E-3</v>
      </c>
    </row>
    <row r="22" spans="1:21" s="17" customFormat="1">
      <c r="B22" t="s">
        <v>34</v>
      </c>
      <c r="C22" s="2">
        <v>483674</v>
      </c>
      <c r="D22" s="2">
        <v>121673</v>
      </c>
      <c r="E22" s="4"/>
      <c r="F22" s="25">
        <f t="shared" si="1"/>
        <v>3.8807172679546317E-3</v>
      </c>
    </row>
    <row r="23" spans="1:21" s="17" customFormat="1">
      <c r="B23" t="s">
        <v>35</v>
      </c>
      <c r="C23" s="2">
        <v>396313</v>
      </c>
      <c r="D23" s="2">
        <v>90540</v>
      </c>
      <c r="E23" s="4"/>
      <c r="F23" s="25">
        <f t="shared" si="1"/>
        <v>3.1797837026900431E-3</v>
      </c>
    </row>
    <row r="24" spans="1:21" s="17" customFormat="1">
      <c r="B24" t="s">
        <v>36</v>
      </c>
      <c r="C24" s="2">
        <v>346994</v>
      </c>
      <c r="D24" s="2">
        <v>91959</v>
      </c>
      <c r="E24" s="4"/>
      <c r="F24" s="25">
        <f t="shared" si="1"/>
        <v>2.7840768940994337E-3</v>
      </c>
    </row>
    <row r="25" spans="1:21" s="17" customFormat="1">
      <c r="B25" t="s">
        <v>37</v>
      </c>
      <c r="C25" s="2">
        <v>308963</v>
      </c>
      <c r="D25" s="2">
        <v>24326</v>
      </c>
      <c r="E25" s="4"/>
      <c r="F25" s="25">
        <f t="shared" si="1"/>
        <v>2.4789383949913929E-3</v>
      </c>
    </row>
    <row r="26" spans="1:21" s="17" customFormat="1">
      <c r="B26" t="s">
        <v>38</v>
      </c>
      <c r="C26" s="2">
        <v>263281</v>
      </c>
      <c r="D26" s="2">
        <v>55031</v>
      </c>
      <c r="E26" s="4"/>
      <c r="F26" s="25">
        <f t="shared" si="1"/>
        <v>2.1124127470659232E-3</v>
      </c>
    </row>
    <row r="27" spans="1:21" s="17" customFormat="1">
      <c r="B27" t="s">
        <v>39</v>
      </c>
      <c r="C27" s="2">
        <v>217507</v>
      </c>
      <c r="D27" s="2">
        <v>40193</v>
      </c>
      <c r="E27" s="4"/>
      <c r="F27" s="25">
        <f t="shared" si="1"/>
        <v>1.7451489449526088E-3</v>
      </c>
    </row>
    <row r="28" spans="1:21" s="17" customFormat="1">
      <c r="B28" t="s">
        <v>15</v>
      </c>
      <c r="C28" s="2">
        <v>154008</v>
      </c>
      <c r="D28" s="2">
        <v>46008</v>
      </c>
      <c r="E28" s="4"/>
      <c r="F28" s="25">
        <f t="shared" si="1"/>
        <v>1.2356701104528193E-3</v>
      </c>
    </row>
    <row r="29" spans="1:21">
      <c r="B29" s="17" t="s">
        <v>4</v>
      </c>
      <c r="C29" s="18">
        <v>129037</v>
      </c>
      <c r="D29" s="18">
        <v>22886</v>
      </c>
      <c r="E29" s="19">
        <f>C29/D29</f>
        <v>5.6382504587957705</v>
      </c>
      <c r="F29" s="9">
        <f t="shared" si="1"/>
        <v>1.0353174123584519E-3</v>
      </c>
    </row>
    <row r="30" spans="1:21">
      <c r="B30" t="s">
        <v>10</v>
      </c>
      <c r="C30" s="2">
        <f>C7-C31</f>
        <v>436730</v>
      </c>
      <c r="D30" s="2"/>
      <c r="E30" s="4" t="e">
        <f t="shared" si="0"/>
        <v>#DIV/0!</v>
      </c>
      <c r="F30" s="25">
        <f t="shared" si="1"/>
        <v>3.5040660701915471E-3</v>
      </c>
    </row>
    <row r="31" spans="1:21" ht="14.25" hidden="1" customHeight="1">
      <c r="A31" s="1"/>
      <c r="C31" s="2">
        <f>SUM(C8:C29)</f>
        <v>124198477</v>
      </c>
      <c r="D31" s="2">
        <f>SUM(D8:D29)</f>
        <v>28799537</v>
      </c>
      <c r="F31" s="25">
        <f t="shared" si="1"/>
        <v>0.99649593392980851</v>
      </c>
    </row>
    <row r="32" spans="1:21" s="17" customFormat="1">
      <c r="A32"/>
      <c r="B32"/>
      <c r="C32"/>
      <c r="D32"/>
      <c r="E32"/>
      <c r="F32"/>
      <c r="L32"/>
      <c r="M32"/>
      <c r="N32"/>
      <c r="O32"/>
      <c r="P32"/>
      <c r="Q32"/>
      <c r="R32"/>
      <c r="S32"/>
      <c r="T32"/>
      <c r="U32"/>
    </row>
    <row r="44" spans="1:21" s="17" customFormat="1">
      <c r="A44"/>
      <c r="B44"/>
      <c r="C44"/>
      <c r="D44"/>
      <c r="E44"/>
      <c r="F44"/>
      <c r="L44"/>
      <c r="M44"/>
      <c r="N44"/>
      <c r="O44"/>
      <c r="P44"/>
      <c r="Q44"/>
      <c r="R44"/>
      <c r="S44"/>
      <c r="T44"/>
      <c r="U44"/>
    </row>
    <row r="46" spans="1:21">
      <c r="B46" s="17"/>
      <c r="C46" s="17"/>
      <c r="D46" s="17"/>
      <c r="E46" s="17"/>
      <c r="F46" s="17"/>
    </row>
    <row r="47" spans="1:21">
      <c r="B47" s="20"/>
      <c r="C47" s="20"/>
      <c r="D47" s="20"/>
      <c r="E47" s="20"/>
      <c r="F47" s="20"/>
    </row>
    <row r="48" spans="1:21"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53" spans="1:21"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60" spans="1:21">
      <c r="A60" s="17"/>
    </row>
    <row r="61" spans="1:21">
      <c r="A61" s="20"/>
    </row>
    <row r="62" spans="1:21">
      <c r="B62" s="20"/>
      <c r="C62" s="20"/>
      <c r="D62" s="20"/>
      <c r="E62" s="20"/>
      <c r="F62" s="20"/>
    </row>
    <row r="65" spans="1:21"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>
      <c r="B66" s="17"/>
      <c r="C66" s="17"/>
      <c r="D66" s="17"/>
      <c r="E66" s="17"/>
      <c r="F66" s="17"/>
    </row>
    <row r="76" spans="1:21">
      <c r="A76" s="20"/>
    </row>
    <row r="80" spans="1:21">
      <c r="A80" s="17"/>
    </row>
    <row r="83" spans="1:21" s="20" customFormat="1">
      <c r="A83"/>
      <c r="B83"/>
      <c r="C83"/>
      <c r="D83"/>
      <c r="E83"/>
      <c r="F83"/>
      <c r="L83"/>
      <c r="M83"/>
      <c r="N83"/>
      <c r="O83"/>
      <c r="P83"/>
      <c r="Q83"/>
      <c r="R83"/>
      <c r="S83"/>
      <c r="T83"/>
      <c r="U83"/>
    </row>
    <row r="85" spans="1:21">
      <c r="B85" s="20"/>
      <c r="C85" s="20"/>
      <c r="D85" s="20"/>
      <c r="E85" s="20"/>
      <c r="F85" s="20"/>
    </row>
    <row r="90" spans="1:21">
      <c r="B90" s="17"/>
      <c r="C90" s="17"/>
      <c r="D90" s="17"/>
      <c r="E90" s="17"/>
      <c r="F90" s="17"/>
    </row>
    <row r="94" spans="1:21" s="17" customFormat="1">
      <c r="A94"/>
      <c r="B94"/>
      <c r="C94"/>
      <c r="D94"/>
      <c r="E94"/>
      <c r="F94"/>
      <c r="L94"/>
      <c r="M94"/>
      <c r="N94"/>
      <c r="O94"/>
      <c r="P94"/>
      <c r="Q94"/>
      <c r="R94"/>
      <c r="S94"/>
      <c r="T94"/>
      <c r="U94"/>
    </row>
    <row r="99" spans="1:21">
      <c r="A99" s="20"/>
    </row>
    <row r="102" spans="1:21">
      <c r="B102" s="17"/>
      <c r="C102" s="17"/>
      <c r="D102" s="17"/>
      <c r="E102" s="17"/>
      <c r="F102" s="17"/>
    </row>
    <row r="104" spans="1:21">
      <c r="A104" s="17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15" spans="1:21" s="17" customFormat="1">
      <c r="A115"/>
      <c r="B115"/>
      <c r="C115"/>
      <c r="D115"/>
      <c r="E115"/>
      <c r="F115"/>
    </row>
    <row r="116" spans="1:21">
      <c r="A116" s="17"/>
    </row>
    <row r="117" spans="1:21" s="20" customFormat="1">
      <c r="A117"/>
      <c r="B117"/>
      <c r="C117"/>
      <c r="D117"/>
      <c r="E117"/>
      <c r="F117"/>
      <c r="L117"/>
      <c r="M117"/>
      <c r="N117"/>
      <c r="O117"/>
      <c r="P117"/>
      <c r="Q117"/>
      <c r="R117"/>
      <c r="S117"/>
      <c r="T117"/>
      <c r="U117"/>
    </row>
    <row r="136" spans="1:21"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20" customFormat="1">
      <c r="A137"/>
      <c r="B137"/>
      <c r="C137"/>
      <c r="D137"/>
      <c r="E137"/>
      <c r="F137"/>
      <c r="L137"/>
      <c r="M137"/>
      <c r="N137"/>
      <c r="O137"/>
      <c r="P137"/>
      <c r="Q137"/>
      <c r="R137"/>
      <c r="S137"/>
      <c r="T137"/>
      <c r="U137"/>
    </row>
    <row r="138" spans="1:21" s="17" customFormat="1">
      <c r="A138"/>
      <c r="B138"/>
      <c r="C138"/>
      <c r="D138"/>
      <c r="E138"/>
      <c r="F138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41" spans="1:21">
      <c r="B141" s="20"/>
      <c r="C141" s="20"/>
      <c r="D141" s="20"/>
      <c r="E141" s="20"/>
      <c r="F141" s="20"/>
    </row>
    <row r="152" spans="1:21">
      <c r="B152" s="17"/>
      <c r="C152" s="17"/>
      <c r="D152" s="17"/>
      <c r="E152" s="17"/>
      <c r="F152" s="17"/>
    </row>
    <row r="155" spans="1:21">
      <c r="A155" s="20"/>
    </row>
    <row r="158" spans="1:21">
      <c r="L158" s="20"/>
      <c r="M158" s="20"/>
      <c r="N158" s="20"/>
      <c r="O158" s="20"/>
      <c r="P158" s="20"/>
      <c r="Q158" s="20"/>
      <c r="R158" s="20"/>
      <c r="S158" s="20"/>
      <c r="T158" s="20"/>
      <c r="U158" s="20"/>
    </row>
    <row r="159" spans="1:21" s="20" customFormat="1">
      <c r="A159"/>
      <c r="B159"/>
      <c r="C159"/>
      <c r="D159"/>
      <c r="E159"/>
      <c r="F159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6" spans="1:21">
      <c r="A166" s="17"/>
    </row>
    <row r="173" spans="1:21" s="17" customFormat="1">
      <c r="A173"/>
      <c r="L173"/>
      <c r="M173"/>
      <c r="N173"/>
      <c r="O173"/>
      <c r="P173"/>
      <c r="Q173"/>
      <c r="R173"/>
      <c r="S173"/>
      <c r="T173"/>
      <c r="U173"/>
    </row>
    <row r="175" spans="1:21">
      <c r="B175" s="20"/>
      <c r="C175" s="20"/>
      <c r="D175" s="20"/>
      <c r="E175" s="20"/>
      <c r="F175" s="20"/>
    </row>
    <row r="180" spans="1:21">
      <c r="L180" s="20"/>
      <c r="M180" s="20"/>
      <c r="N180" s="20"/>
      <c r="O180" s="20"/>
      <c r="P180" s="20"/>
      <c r="Q180" s="20"/>
      <c r="R180" s="20"/>
      <c r="S180" s="20"/>
      <c r="T180" s="20"/>
      <c r="U180" s="20"/>
    </row>
    <row r="187" spans="1:21">
      <c r="A187" s="17"/>
    </row>
    <row r="189" spans="1:21">
      <c r="A189" s="20"/>
    </row>
    <row r="194" spans="1:21"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>
      <c r="B195" s="20"/>
      <c r="C195" s="20"/>
      <c r="D195" s="20"/>
      <c r="E195" s="20"/>
      <c r="F195" s="20"/>
    </row>
    <row r="196" spans="1:21">
      <c r="B196" s="17"/>
      <c r="C196" s="17"/>
      <c r="D196" s="17"/>
      <c r="E196" s="17"/>
      <c r="F196" s="17"/>
    </row>
    <row r="207" spans="1:21" s="17" customFormat="1">
      <c r="A207"/>
      <c r="B207"/>
      <c r="C207"/>
      <c r="D207"/>
      <c r="E207"/>
      <c r="F207"/>
      <c r="L207"/>
      <c r="M207"/>
      <c r="N207"/>
      <c r="O207"/>
      <c r="P207"/>
      <c r="Q207"/>
      <c r="R207"/>
      <c r="S207"/>
      <c r="T207"/>
      <c r="U207"/>
    </row>
    <row r="209" spans="1:6">
      <c r="A209" s="20"/>
    </row>
    <row r="210" spans="1:6">
      <c r="A210" s="17"/>
    </row>
    <row r="217" spans="1:6">
      <c r="B217" s="20"/>
      <c r="C217" s="20"/>
      <c r="D217" s="20"/>
      <c r="E217" s="20"/>
      <c r="F217" s="20"/>
    </row>
    <row r="226" spans="1:21" s="20" customFormat="1">
      <c r="A226"/>
      <c r="B226"/>
      <c r="C226"/>
      <c r="D226"/>
      <c r="E226"/>
      <c r="F226"/>
      <c r="L226"/>
      <c r="M226"/>
      <c r="N226"/>
      <c r="O226"/>
      <c r="P226"/>
      <c r="Q226"/>
      <c r="R226"/>
      <c r="S226"/>
      <c r="T226"/>
      <c r="U226"/>
    </row>
    <row r="228" spans="1:21"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s="17" customFormat="1">
      <c r="A229"/>
      <c r="B229"/>
      <c r="C229"/>
      <c r="D229"/>
      <c r="E229"/>
      <c r="F229"/>
      <c r="L229"/>
      <c r="M229"/>
      <c r="N229"/>
      <c r="O229"/>
      <c r="P229"/>
      <c r="Q229"/>
      <c r="R229"/>
      <c r="S229"/>
      <c r="T229"/>
      <c r="U229"/>
    </row>
    <row r="231" spans="1:21">
      <c r="A231" s="20"/>
      <c r="B231" s="17"/>
      <c r="C231" s="17"/>
      <c r="D231" s="17"/>
      <c r="E231" s="17"/>
      <c r="F231" s="17"/>
    </row>
    <row r="245" spans="1:21">
      <c r="A245" s="17"/>
    </row>
    <row r="247" spans="1:21">
      <c r="L247" s="20"/>
      <c r="M247" s="20"/>
      <c r="N247" s="20"/>
      <c r="O247" s="20"/>
      <c r="P247" s="20"/>
      <c r="Q247" s="20"/>
      <c r="R247" s="20"/>
      <c r="S247" s="20"/>
      <c r="T247" s="20"/>
      <c r="U247" s="20"/>
    </row>
    <row r="250" spans="1:21"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65" spans="2:6">
      <c r="B265" s="17"/>
      <c r="C265" s="17"/>
      <c r="D265" s="17"/>
      <c r="E265" s="17"/>
      <c r="F265" s="17"/>
    </row>
    <row r="279" spans="1:6">
      <c r="A279" s="17"/>
    </row>
    <row r="284" spans="1:6">
      <c r="B284" s="20"/>
      <c r="C284" s="20"/>
      <c r="D284" s="20"/>
      <c r="E284" s="20"/>
      <c r="F284" s="20"/>
    </row>
    <row r="287" spans="1:6">
      <c r="B287" s="17"/>
      <c r="C287" s="17"/>
      <c r="D287" s="17"/>
      <c r="E287" s="17"/>
      <c r="F287" s="17"/>
    </row>
    <row r="298" spans="1:1">
      <c r="A298" s="20"/>
    </row>
    <row r="301" spans="1:1">
      <c r="A301" s="17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zoomScaleNormal="100" workbookViewId="0">
      <selection activeCell="K21" sqref="K21"/>
    </sheetView>
  </sheetViews>
  <sheetFormatPr defaultRowHeight="15"/>
  <cols>
    <col min="1" max="1" width="15.42578125" customWidth="1"/>
    <col min="2" max="2" width="43.28515625" customWidth="1"/>
    <col min="3" max="3" width="12.7109375" bestFit="1" customWidth="1"/>
    <col min="4" max="4" width="19.7109375" customWidth="1"/>
    <col min="5" max="5" width="13.7109375" style="29" bestFit="1" customWidth="1"/>
    <col min="6" max="6" width="12.5703125" customWidth="1"/>
    <col min="7" max="7" width="0" hidden="1" customWidth="1"/>
    <col min="8" max="8" width="16.7109375" hidden="1" customWidth="1"/>
  </cols>
  <sheetData>
    <row r="1" spans="1:10" ht="18.75">
      <c r="A1" s="12" t="s">
        <v>40</v>
      </c>
      <c r="B1" s="13"/>
      <c r="C1" s="13"/>
      <c r="D1" s="13"/>
      <c r="E1" s="28"/>
      <c r="F1" s="13"/>
      <c r="G1" s="13"/>
      <c r="H1" s="13"/>
      <c r="I1" s="13"/>
      <c r="J1" s="13"/>
    </row>
    <row r="2" spans="1:10" ht="19.5" thickBot="1">
      <c r="A2" s="12" t="s">
        <v>20</v>
      </c>
    </row>
    <row r="3" spans="1:10" ht="32.25" thickBot="1">
      <c r="A3" s="10" t="s">
        <v>41</v>
      </c>
      <c r="B3" s="6" t="s">
        <v>42</v>
      </c>
      <c r="C3" s="1"/>
      <c r="D3" s="1"/>
      <c r="E3" s="30"/>
      <c r="F3" s="1"/>
    </row>
    <row r="4" spans="1:10">
      <c r="A4" s="1"/>
      <c r="B4" s="1" t="s">
        <v>21</v>
      </c>
      <c r="C4" s="26" t="s">
        <v>1</v>
      </c>
      <c r="D4" s="26" t="s">
        <v>17</v>
      </c>
      <c r="E4" s="1"/>
      <c r="F4" s="1"/>
    </row>
    <row r="5" spans="1:10">
      <c r="A5" s="1"/>
      <c r="C5" s="2">
        <v>605726</v>
      </c>
      <c r="D5" s="2">
        <v>129922</v>
      </c>
      <c r="E5" s="1"/>
      <c r="F5" s="1"/>
    </row>
    <row r="6" spans="1:10">
      <c r="B6" s="1" t="s">
        <v>22</v>
      </c>
      <c r="C6" s="26" t="s">
        <v>1</v>
      </c>
      <c r="D6" s="26" t="s">
        <v>17</v>
      </c>
      <c r="E6" s="31" t="s">
        <v>3</v>
      </c>
      <c r="F6" s="26" t="s">
        <v>2</v>
      </c>
      <c r="G6" s="5">
        <f>SUM(F8:F13)</f>
        <v>1</v>
      </c>
      <c r="H6" s="2">
        <f>SUM(D8:D13)</f>
        <v>89375</v>
      </c>
    </row>
    <row r="7" spans="1:10">
      <c r="B7" s="1" t="s">
        <v>0</v>
      </c>
      <c r="C7" s="7">
        <v>261995</v>
      </c>
      <c r="D7" s="7">
        <v>89375</v>
      </c>
      <c r="E7" s="30">
        <f t="shared" ref="E7:E13" si="0">C7/D7</f>
        <v>2.9314125874125874</v>
      </c>
      <c r="F7" s="9">
        <f t="shared" ref="F7:F13" si="1">C7/$C$7</f>
        <v>1</v>
      </c>
    </row>
    <row r="8" spans="1:10">
      <c r="B8" t="s">
        <v>7</v>
      </c>
      <c r="C8" s="2">
        <v>73158</v>
      </c>
      <c r="D8" s="2">
        <v>18684</v>
      </c>
      <c r="E8" s="29">
        <f t="shared" si="0"/>
        <v>3.9155427103403984</v>
      </c>
      <c r="F8" s="3">
        <f t="shared" si="1"/>
        <v>0.27923433653313995</v>
      </c>
    </row>
    <row r="9" spans="1:10" s="27" customFormat="1">
      <c r="B9" s="27" t="s">
        <v>5</v>
      </c>
      <c r="C9" s="34">
        <v>63245</v>
      </c>
      <c r="D9" s="34">
        <v>15096</v>
      </c>
      <c r="E9" s="35">
        <f>C9/D9</f>
        <v>4.1895204027556971</v>
      </c>
      <c r="F9" s="25">
        <f>C9/$C$7</f>
        <v>0.24139773659802669</v>
      </c>
    </row>
    <row r="10" spans="1:10">
      <c r="B10" s="27" t="s">
        <v>35</v>
      </c>
      <c r="C10" s="15">
        <v>45881</v>
      </c>
      <c r="D10" s="15">
        <v>17555</v>
      </c>
      <c r="E10" s="32">
        <f>C10/D10</f>
        <v>2.6135573910566792</v>
      </c>
      <c r="F10" s="16">
        <f>C10/$C$7</f>
        <v>0.17512166262714937</v>
      </c>
    </row>
    <row r="11" spans="1:10" s="21" customFormat="1">
      <c r="B11" s="21" t="s">
        <v>8</v>
      </c>
      <c r="C11" s="22">
        <v>23367</v>
      </c>
      <c r="D11" s="22">
        <v>2900</v>
      </c>
      <c r="E11" s="33">
        <f>C11/D11</f>
        <v>8.057586206896552</v>
      </c>
      <c r="F11" s="23">
        <f>C11/$C$7</f>
        <v>8.9188724975667474E-2</v>
      </c>
    </row>
    <row r="12" spans="1:10">
      <c r="B12" t="s">
        <v>12</v>
      </c>
      <c r="C12" s="2">
        <v>11842</v>
      </c>
      <c r="D12" s="2">
        <v>6640</v>
      </c>
      <c r="E12" s="29">
        <f>C12/D12</f>
        <v>1.7834337349397591</v>
      </c>
      <c r="F12" s="3">
        <f>C12/$C$7</f>
        <v>4.5199335865188268E-2</v>
      </c>
    </row>
    <row r="13" spans="1:10" ht="16.5" customHeight="1">
      <c r="B13" t="s">
        <v>10</v>
      </c>
      <c r="C13" s="2">
        <f>C7-C14</f>
        <v>44502</v>
      </c>
      <c r="D13" s="2">
        <f>D7-D14</f>
        <v>28500</v>
      </c>
      <c r="E13" s="29">
        <f t="shared" si="0"/>
        <v>1.5614736842105263</v>
      </c>
      <c r="F13" s="3">
        <f t="shared" si="1"/>
        <v>0.16985820340082827</v>
      </c>
    </row>
    <row r="14" spans="1:10" ht="15.75" hidden="1" customHeight="1">
      <c r="C14" s="2">
        <f>SUM(C8:C12)</f>
        <v>217493</v>
      </c>
      <c r="D14" s="2">
        <f>SUM(D8:D12)</f>
        <v>60875</v>
      </c>
      <c r="F14" s="5">
        <f>SUM(F8:F13)</f>
        <v>1</v>
      </c>
    </row>
    <row r="15" spans="1:10" ht="15.75" thickBot="1">
      <c r="A15" s="1"/>
      <c r="C15" s="2"/>
      <c r="D15" s="2"/>
      <c r="F15" s="5"/>
    </row>
    <row r="16" spans="1:10" ht="32.25" thickBot="1">
      <c r="A16" s="10" t="s">
        <v>43</v>
      </c>
      <c r="B16" s="6" t="s">
        <v>44</v>
      </c>
      <c r="C16" s="1"/>
      <c r="D16" s="1"/>
      <c r="E16" s="30"/>
      <c r="F16" s="1"/>
    </row>
    <row r="17" spans="1:8">
      <c r="B17" s="1" t="s">
        <v>21</v>
      </c>
      <c r="C17" s="26" t="s">
        <v>1</v>
      </c>
      <c r="D17" s="26" t="s">
        <v>17</v>
      </c>
      <c r="E17" s="1"/>
      <c r="F17" s="1"/>
    </row>
    <row r="18" spans="1:8">
      <c r="A18" s="1"/>
      <c r="C18" s="2">
        <v>88195</v>
      </c>
      <c r="D18" s="34">
        <v>22080</v>
      </c>
      <c r="E18" s="1"/>
      <c r="F18" s="1"/>
    </row>
    <row r="19" spans="1:8">
      <c r="B19" s="1" t="s">
        <v>22</v>
      </c>
      <c r="C19" s="26" t="s">
        <v>1</v>
      </c>
      <c r="D19" s="26" t="s">
        <v>17</v>
      </c>
      <c r="E19" s="31" t="s">
        <v>3</v>
      </c>
      <c r="F19" s="26" t="s">
        <v>2</v>
      </c>
    </row>
    <row r="20" spans="1:8" s="1" customFormat="1">
      <c r="A20"/>
      <c r="B20" s="1" t="s">
        <v>0</v>
      </c>
      <c r="C20" s="7">
        <v>18955</v>
      </c>
      <c r="D20" s="7">
        <v>3200</v>
      </c>
      <c r="E20" s="30">
        <f>C20/D20</f>
        <v>5.9234375000000004</v>
      </c>
      <c r="F20" s="9">
        <f>C20/$C$20</f>
        <v>1</v>
      </c>
      <c r="G20" s="11">
        <f>SUM(F28:F29)</f>
        <v>0.99998696847674517</v>
      </c>
      <c r="H20" s="7">
        <f>SUM(D28:D29)</f>
        <v>18052</v>
      </c>
    </row>
    <row r="21" spans="1:8" s="21" customFormat="1">
      <c r="A21"/>
      <c r="B21" s="41" t="s">
        <v>8</v>
      </c>
      <c r="C21" s="2">
        <v>18955</v>
      </c>
      <c r="D21" s="2">
        <v>3200</v>
      </c>
      <c r="E21" s="33">
        <f>C21/D21</f>
        <v>5.9234375000000004</v>
      </c>
      <c r="F21" s="23">
        <f>C21/$C$20</f>
        <v>1</v>
      </c>
    </row>
    <row r="22" spans="1:8" s="21" customFormat="1" ht="15.75" thickBot="1">
      <c r="A22"/>
      <c r="C22" s="2"/>
      <c r="D22" s="2"/>
      <c r="E22" s="29"/>
      <c r="F22" s="3"/>
    </row>
    <row r="23" spans="1:8" ht="32.25" thickBot="1">
      <c r="A23" s="10" t="s">
        <v>45</v>
      </c>
      <c r="B23" s="6" t="s">
        <v>46</v>
      </c>
      <c r="C23" s="1"/>
      <c r="D23" s="1"/>
      <c r="E23" s="30"/>
      <c r="F23" s="1"/>
    </row>
    <row r="24" spans="1:8">
      <c r="B24" s="1" t="s">
        <v>21</v>
      </c>
      <c r="C24" s="26" t="s">
        <v>1</v>
      </c>
      <c r="D24" s="26" t="s">
        <v>17</v>
      </c>
      <c r="E24" s="1"/>
      <c r="F24" s="1"/>
    </row>
    <row r="25" spans="1:8">
      <c r="A25" s="21"/>
      <c r="C25" s="2">
        <v>0</v>
      </c>
      <c r="D25" s="2">
        <v>0</v>
      </c>
      <c r="E25" s="1"/>
      <c r="F25" s="1"/>
    </row>
    <row r="26" spans="1:8">
      <c r="B26" s="1" t="s">
        <v>22</v>
      </c>
      <c r="C26" s="26" t="s">
        <v>1</v>
      </c>
      <c r="D26" s="26" t="s">
        <v>17</v>
      </c>
      <c r="E26" s="31" t="s">
        <v>3</v>
      </c>
      <c r="F26" s="26" t="s">
        <v>2</v>
      </c>
    </row>
    <row r="27" spans="1:8">
      <c r="B27" s="1" t="s">
        <v>0</v>
      </c>
      <c r="C27" s="7">
        <v>76737</v>
      </c>
      <c r="D27" s="7">
        <v>18052</v>
      </c>
      <c r="E27" s="30">
        <f t="shared" ref="E27:E29" si="2">C27/D27</f>
        <v>4.2508863283846665</v>
      </c>
      <c r="F27" s="9">
        <f t="shared" ref="F27:F30" si="3">C27/$C$27</f>
        <v>1</v>
      </c>
    </row>
    <row r="28" spans="1:8">
      <c r="B28" s="21" t="s">
        <v>9</v>
      </c>
      <c r="C28" s="22">
        <v>76724</v>
      </c>
      <c r="D28" s="22">
        <v>18051</v>
      </c>
      <c r="E28" s="33">
        <f t="shared" si="2"/>
        <v>4.2504016397983495</v>
      </c>
      <c r="F28" s="23">
        <f t="shared" si="3"/>
        <v>0.99983059019768816</v>
      </c>
    </row>
    <row r="29" spans="1:8">
      <c r="B29" s="1" t="s">
        <v>4</v>
      </c>
      <c r="C29" s="7">
        <v>12</v>
      </c>
      <c r="D29" s="7">
        <v>1</v>
      </c>
      <c r="E29" s="30">
        <f t="shared" si="2"/>
        <v>12</v>
      </c>
      <c r="F29" s="9">
        <f t="shared" si="3"/>
        <v>1.5637827905703896E-4</v>
      </c>
    </row>
    <row r="30" spans="1:8" hidden="1">
      <c r="A30" s="1"/>
      <c r="C30" s="2">
        <f>SUM(C28:C29)</f>
        <v>76736</v>
      </c>
      <c r="D30" s="2">
        <f>SUM(D28:D29)</f>
        <v>18052</v>
      </c>
      <c r="F30" s="23">
        <f t="shared" si="3"/>
        <v>0.99998696847674529</v>
      </c>
    </row>
    <row r="31" spans="1:8">
      <c r="C31" s="2"/>
      <c r="D31" s="2"/>
      <c r="F31" s="9"/>
    </row>
    <row r="32" spans="1:8" ht="17.25" customHeight="1"/>
    <row r="33" spans="1:6" ht="15.75" thickBot="1">
      <c r="A33" s="1"/>
    </row>
    <row r="34" spans="1:6" ht="32.25" thickBot="1">
      <c r="A34" s="10" t="s">
        <v>47</v>
      </c>
      <c r="B34" s="6" t="s">
        <v>48</v>
      </c>
      <c r="C34" s="1"/>
      <c r="D34" s="1"/>
      <c r="E34" s="30"/>
      <c r="F34" s="1"/>
    </row>
    <row r="35" spans="1:6">
      <c r="B35" s="1" t="s">
        <v>21</v>
      </c>
      <c r="C35" s="26" t="s">
        <v>1</v>
      </c>
      <c r="D35" s="26" t="s">
        <v>17</v>
      </c>
      <c r="E35" s="1"/>
      <c r="F35" s="1"/>
    </row>
    <row r="36" spans="1:6">
      <c r="C36" s="2">
        <v>20843</v>
      </c>
      <c r="D36" s="2">
        <v>3160</v>
      </c>
      <c r="E36" s="1"/>
      <c r="F36" s="1"/>
    </row>
    <row r="37" spans="1:6">
      <c r="B37" s="1" t="s">
        <v>22</v>
      </c>
      <c r="C37" s="26" t="s">
        <v>1</v>
      </c>
      <c r="D37" s="26" t="s">
        <v>17</v>
      </c>
      <c r="E37" s="31" t="s">
        <v>3</v>
      </c>
      <c r="F37" s="26" t="s">
        <v>2</v>
      </c>
    </row>
    <row r="38" spans="1:6">
      <c r="B38" s="1" t="s">
        <v>0</v>
      </c>
      <c r="C38" s="7">
        <v>129379</v>
      </c>
      <c r="D38" s="7">
        <v>21035</v>
      </c>
      <c r="E38" s="30">
        <f t="shared" ref="E38:E40" si="4">C38/D38</f>
        <v>6.1506536724506775</v>
      </c>
      <c r="F38" s="9">
        <f>C38/$C$38</f>
        <v>1</v>
      </c>
    </row>
    <row r="39" spans="1:6">
      <c r="B39" t="s">
        <v>31</v>
      </c>
      <c r="C39" s="2">
        <v>113698</v>
      </c>
      <c r="D39" s="2">
        <v>19275</v>
      </c>
      <c r="E39" s="29">
        <f t="shared" si="4"/>
        <v>5.8987289234760052</v>
      </c>
      <c r="F39" s="23">
        <f t="shared" ref="F39:F41" si="5">C39/$C$38</f>
        <v>0.87879795020830276</v>
      </c>
    </row>
    <row r="40" spans="1:6">
      <c r="B40" t="s">
        <v>9</v>
      </c>
      <c r="C40" s="2">
        <v>15681</v>
      </c>
      <c r="D40" s="2">
        <v>1760</v>
      </c>
      <c r="E40" s="29">
        <f t="shared" si="4"/>
        <v>8.9096590909090914</v>
      </c>
      <c r="F40" s="23">
        <f t="shared" si="5"/>
        <v>0.12120204979169726</v>
      </c>
    </row>
    <row r="41" spans="1:6" ht="16.5" hidden="1" customHeight="1">
      <c r="C41" s="2">
        <f>SUM(C39:C40)</f>
        <v>129379</v>
      </c>
      <c r="D41" s="2">
        <f>SUM(D39:D40)</f>
        <v>21035</v>
      </c>
      <c r="F41" s="23">
        <f t="shared" si="5"/>
        <v>1</v>
      </c>
    </row>
    <row r="42" spans="1:6">
      <c r="C42" s="2"/>
      <c r="D42" s="2"/>
      <c r="F42" s="23"/>
    </row>
    <row r="43" spans="1:6">
      <c r="C43" s="2"/>
      <c r="D43" s="2"/>
      <c r="F43" s="23"/>
    </row>
    <row r="44" spans="1:6" ht="15.75" thickBot="1"/>
    <row r="45" spans="1:6" ht="32.25" thickBot="1">
      <c r="A45" s="10" t="s">
        <v>49</v>
      </c>
      <c r="B45" s="6" t="s">
        <v>50</v>
      </c>
      <c r="C45" s="1"/>
      <c r="D45" s="1"/>
      <c r="E45" s="30"/>
      <c r="F45" s="1"/>
    </row>
    <row r="46" spans="1:6">
      <c r="B46" s="1" t="s">
        <v>21</v>
      </c>
      <c r="C46" s="26" t="s">
        <v>1</v>
      </c>
      <c r="D46" s="26" t="s">
        <v>17</v>
      </c>
      <c r="E46" s="1"/>
      <c r="F46" s="1"/>
    </row>
    <row r="47" spans="1:6" ht="13.9" customHeight="1">
      <c r="C47" s="2">
        <v>1638918</v>
      </c>
      <c r="D47" s="2">
        <v>340076</v>
      </c>
      <c r="E47" s="1"/>
      <c r="F47" s="1"/>
    </row>
    <row r="48" spans="1:6">
      <c r="B48" s="1" t="s">
        <v>22</v>
      </c>
      <c r="C48" s="26" t="s">
        <v>1</v>
      </c>
      <c r="D48" s="26" t="s">
        <v>17</v>
      </c>
      <c r="E48" s="31" t="s">
        <v>3</v>
      </c>
      <c r="F48" s="26" t="s">
        <v>2</v>
      </c>
    </row>
    <row r="49" spans="1:10">
      <c r="A49" s="1"/>
      <c r="B49" s="1" t="s">
        <v>0</v>
      </c>
      <c r="C49" s="7">
        <v>1898488</v>
      </c>
      <c r="D49" s="7">
        <v>298522</v>
      </c>
      <c r="E49" s="30">
        <f t="shared" ref="E49:E55" si="6">C49/D49</f>
        <v>6.3596250862582995</v>
      </c>
      <c r="F49" s="9">
        <f>C49/$C$49</f>
        <v>1</v>
      </c>
    </row>
    <row r="50" spans="1:10" s="27" customFormat="1">
      <c r="B50" s="27" t="s">
        <v>6</v>
      </c>
      <c r="C50" s="34">
        <v>1522503</v>
      </c>
      <c r="D50" s="34">
        <v>222168</v>
      </c>
      <c r="E50" s="35">
        <f t="shared" si="6"/>
        <v>6.8529356162903747</v>
      </c>
      <c r="F50" s="25">
        <f t="shared" ref="F50:F55" si="7">C50/$C$49</f>
        <v>0.80195555621104797</v>
      </c>
    </row>
    <row r="51" spans="1:10">
      <c r="A51" s="1"/>
      <c r="B51" t="s">
        <v>11</v>
      </c>
      <c r="C51" s="2">
        <v>263913</v>
      </c>
      <c r="D51" s="2">
        <v>49181</v>
      </c>
      <c r="E51" s="29">
        <f t="shared" si="6"/>
        <v>5.366157662511946</v>
      </c>
      <c r="F51" s="23">
        <f t="shared" si="7"/>
        <v>0.13901220339554424</v>
      </c>
    </row>
    <row r="52" spans="1:10">
      <c r="B52" t="s">
        <v>12</v>
      </c>
      <c r="C52" s="2">
        <v>61645</v>
      </c>
      <c r="D52" s="2">
        <v>10401</v>
      </c>
      <c r="E52" s="29">
        <f t="shared" si="6"/>
        <v>5.9268339582732432</v>
      </c>
      <c r="F52" s="23">
        <f t="shared" si="7"/>
        <v>3.2470576585156188E-2</v>
      </c>
    </row>
    <row r="53" spans="1:10">
      <c r="A53" s="14"/>
      <c r="B53" t="s">
        <v>7</v>
      </c>
      <c r="C53" s="2">
        <v>32251</v>
      </c>
      <c r="D53" s="2">
        <v>5467</v>
      </c>
      <c r="E53" s="29">
        <f t="shared" si="6"/>
        <v>5.8992134625937442</v>
      </c>
      <c r="F53" s="23">
        <f t="shared" si="7"/>
        <v>1.6987729182380926E-2</v>
      </c>
    </row>
    <row r="54" spans="1:10">
      <c r="B54" t="s">
        <v>10</v>
      </c>
      <c r="C54" s="2">
        <v>18175</v>
      </c>
      <c r="D54" s="2">
        <v>11306</v>
      </c>
      <c r="E54" s="29">
        <f t="shared" si="6"/>
        <v>1.6075535114098709</v>
      </c>
      <c r="F54" s="23">
        <f t="shared" si="7"/>
        <v>9.5734078909110835E-3</v>
      </c>
      <c r="G54" s="14"/>
      <c r="H54" s="14"/>
      <c r="I54" s="14"/>
      <c r="J54" s="14"/>
    </row>
    <row r="55" spans="1:10" ht="15.75" hidden="1" customHeight="1">
      <c r="B55" s="48"/>
      <c r="C55" s="7">
        <f>SUM(C50:C54)</f>
        <v>1898487</v>
      </c>
      <c r="D55" s="7">
        <f>SUM(D50:D54)</f>
        <v>298523</v>
      </c>
      <c r="E55" s="29">
        <f t="shared" si="6"/>
        <v>6.3596004327974729</v>
      </c>
      <c r="F55" s="23">
        <f t="shared" si="7"/>
        <v>0.99999947326504035</v>
      </c>
      <c r="G55" s="14"/>
      <c r="H55" s="14"/>
      <c r="I55" s="14"/>
      <c r="J55" s="14"/>
    </row>
    <row r="56" spans="1:10" ht="15.75" thickBot="1">
      <c r="C56" s="2"/>
      <c r="D56" s="2"/>
      <c r="F56" s="24"/>
    </row>
    <row r="57" spans="1:10" ht="32.25" thickBot="1">
      <c r="A57" s="10" t="s">
        <v>51</v>
      </c>
      <c r="B57" s="6" t="s">
        <v>52</v>
      </c>
      <c r="C57" s="1"/>
      <c r="D57" s="1"/>
      <c r="E57" s="30"/>
      <c r="F57" s="1"/>
    </row>
    <row r="58" spans="1:10">
      <c r="B58" s="1" t="s">
        <v>21</v>
      </c>
      <c r="C58" s="26" t="s">
        <v>1</v>
      </c>
      <c r="D58" s="26" t="s">
        <v>17</v>
      </c>
      <c r="E58" s="1"/>
      <c r="F58" s="1"/>
    </row>
    <row r="59" spans="1:10">
      <c r="C59" s="2">
        <v>5857906</v>
      </c>
      <c r="D59" s="2">
        <v>895755</v>
      </c>
      <c r="E59" s="1"/>
      <c r="F59" s="1"/>
    </row>
    <row r="60" spans="1:10">
      <c r="B60" s="1" t="s">
        <v>22</v>
      </c>
      <c r="C60" s="26" t="s">
        <v>1</v>
      </c>
      <c r="D60" s="26" t="s">
        <v>17</v>
      </c>
      <c r="E60" s="31" t="s">
        <v>3</v>
      </c>
      <c r="F60" s="26" t="s">
        <v>2</v>
      </c>
    </row>
    <row r="61" spans="1:10">
      <c r="A61" s="1"/>
      <c r="B61" s="1" t="s">
        <v>0</v>
      </c>
      <c r="C61" s="7">
        <v>4933014</v>
      </c>
      <c r="D61" s="7">
        <v>803017</v>
      </c>
      <c r="E61" s="30">
        <f t="shared" ref="E61:E66" si="8">C61/D61</f>
        <v>6.1431003328696656</v>
      </c>
      <c r="F61" s="9">
        <f>C61/$C$61</f>
        <v>1</v>
      </c>
    </row>
    <row r="62" spans="1:10">
      <c r="A62" s="27"/>
      <c r="B62" s="27" t="s">
        <v>18</v>
      </c>
      <c r="C62" s="34">
        <v>4651728</v>
      </c>
      <c r="D62" s="34">
        <v>753609</v>
      </c>
      <c r="E62" s="35">
        <f t="shared" si="8"/>
        <v>6.1726014418617616</v>
      </c>
      <c r="F62" s="23">
        <f t="shared" ref="F62:F66" si="9">C62/$C$61</f>
        <v>0.94297887660566138</v>
      </c>
    </row>
    <row r="63" spans="1:10">
      <c r="A63" s="1"/>
      <c r="B63" t="s">
        <v>14</v>
      </c>
      <c r="C63" s="2">
        <v>170771</v>
      </c>
      <c r="D63" s="2">
        <v>28090</v>
      </c>
      <c r="E63" s="29">
        <f t="shared" si="8"/>
        <v>6.0794232823068706</v>
      </c>
      <c r="F63" s="23">
        <f t="shared" si="9"/>
        <v>3.4617984055994977E-2</v>
      </c>
    </row>
    <row r="64" spans="1:10">
      <c r="B64" t="s">
        <v>12</v>
      </c>
      <c r="C64" s="2">
        <v>109614</v>
      </c>
      <c r="D64" s="2">
        <v>21233</v>
      </c>
      <c r="E64" s="29">
        <f t="shared" si="8"/>
        <v>5.1624358310177554</v>
      </c>
      <c r="F64" s="23">
        <f t="shared" si="9"/>
        <v>2.2220492380520308E-2</v>
      </c>
    </row>
    <row r="65" spans="1:6">
      <c r="A65" s="14"/>
      <c r="B65" t="s">
        <v>9</v>
      </c>
      <c r="C65" s="2">
        <v>901</v>
      </c>
      <c r="D65" s="2">
        <v>85</v>
      </c>
      <c r="E65" s="29">
        <f t="shared" si="8"/>
        <v>10.6</v>
      </c>
      <c r="F65" s="23">
        <f t="shared" si="9"/>
        <v>1.82646957823351E-4</v>
      </c>
    </row>
    <row r="66" spans="1:6" ht="15.75" hidden="1">
      <c r="B66" s="48"/>
      <c r="C66" s="7">
        <f>SUM(C62:C65)</f>
        <v>4933014</v>
      </c>
      <c r="D66" s="7">
        <f>SUM(D62:D65)</f>
        <v>803017</v>
      </c>
      <c r="E66" s="29">
        <f t="shared" si="8"/>
        <v>6.1431003328696656</v>
      </c>
      <c r="F66" s="9">
        <f t="shared" si="9"/>
        <v>1</v>
      </c>
    </row>
    <row r="68" spans="1:6" ht="15.75" thickBot="1"/>
    <row r="69" spans="1:6" ht="32.25" thickBot="1">
      <c r="A69" s="10" t="s">
        <v>53</v>
      </c>
      <c r="B69" s="6" t="s">
        <v>54</v>
      </c>
      <c r="C69" s="1"/>
      <c r="D69" s="1"/>
      <c r="E69" s="30"/>
      <c r="F69" s="1"/>
    </row>
    <row r="70" spans="1:6">
      <c r="B70" s="1" t="s">
        <v>21</v>
      </c>
      <c r="C70" s="26" t="s">
        <v>1</v>
      </c>
      <c r="D70" s="26" t="s">
        <v>17</v>
      </c>
      <c r="E70" s="1"/>
      <c r="F70" s="1"/>
    </row>
    <row r="71" spans="1:6">
      <c r="C71" s="2">
        <v>17065967</v>
      </c>
      <c r="D71" s="2">
        <v>3760082</v>
      </c>
      <c r="E71" s="1"/>
      <c r="F71" s="1"/>
    </row>
    <row r="72" spans="1:6">
      <c r="B72" s="1" t="s">
        <v>22</v>
      </c>
      <c r="C72" s="26" t="s">
        <v>1</v>
      </c>
      <c r="D72" s="26" t="s">
        <v>17</v>
      </c>
      <c r="E72" s="31" t="s">
        <v>3</v>
      </c>
      <c r="F72" s="26" t="s">
        <v>2</v>
      </c>
    </row>
    <row r="73" spans="1:6">
      <c r="A73" s="1"/>
      <c r="B73" s="1" t="s">
        <v>0</v>
      </c>
      <c r="C73" s="7">
        <v>12207876</v>
      </c>
      <c r="D73" s="7">
        <v>2796376</v>
      </c>
      <c r="E73" s="30">
        <f t="shared" ref="E73:E85" si="10">C73/D73</f>
        <v>4.3656060558379846</v>
      </c>
      <c r="F73" s="9">
        <f>C73/$C$73</f>
        <v>1</v>
      </c>
    </row>
    <row r="74" spans="1:6">
      <c r="A74" s="27"/>
      <c r="B74" s="27" t="s">
        <v>9</v>
      </c>
      <c r="C74" s="34">
        <v>5665376</v>
      </c>
      <c r="D74" s="34">
        <v>1205914</v>
      </c>
      <c r="E74" s="35">
        <f t="shared" si="10"/>
        <v>4.6979933892466628</v>
      </c>
      <c r="F74" s="23">
        <f t="shared" ref="F74:F85" si="11">C74/$C$73</f>
        <v>0.46407548700527429</v>
      </c>
    </row>
    <row r="75" spans="1:6">
      <c r="A75" s="1"/>
      <c r="B75" t="s">
        <v>16</v>
      </c>
      <c r="C75" s="2">
        <v>2321666</v>
      </c>
      <c r="D75" s="2">
        <v>598238</v>
      </c>
      <c r="E75" s="29">
        <f t="shared" si="10"/>
        <v>3.8808400669967473</v>
      </c>
      <c r="F75" s="23">
        <f t="shared" si="11"/>
        <v>0.19017771805676925</v>
      </c>
    </row>
    <row r="76" spans="1:6">
      <c r="B76" t="s">
        <v>7</v>
      </c>
      <c r="C76" s="2">
        <v>1839786</v>
      </c>
      <c r="D76" s="2">
        <v>477765</v>
      </c>
      <c r="E76" s="29">
        <f t="shared" si="10"/>
        <v>3.8508178707104959</v>
      </c>
      <c r="F76" s="23">
        <f t="shared" si="11"/>
        <v>0.15070484005571486</v>
      </c>
    </row>
    <row r="77" spans="1:6">
      <c r="A77" s="14"/>
      <c r="B77" t="s">
        <v>31</v>
      </c>
      <c r="C77" s="2">
        <v>621746</v>
      </c>
      <c r="D77" s="2">
        <v>158320</v>
      </c>
      <c r="E77" s="29">
        <f t="shared" si="10"/>
        <v>3.9271475492673069</v>
      </c>
      <c r="F77" s="23">
        <f t="shared" si="11"/>
        <v>5.0929907872589796E-2</v>
      </c>
    </row>
    <row r="78" spans="1:6">
      <c r="A78" s="14"/>
      <c r="B78" t="s">
        <v>8</v>
      </c>
      <c r="C78" s="2">
        <v>403499</v>
      </c>
      <c r="D78" s="2">
        <v>42669</v>
      </c>
      <c r="E78" s="29">
        <f t="shared" si="10"/>
        <v>9.4564906606669954</v>
      </c>
      <c r="F78" s="23">
        <f t="shared" si="11"/>
        <v>3.3052350793864552E-2</v>
      </c>
    </row>
    <row r="79" spans="1:6">
      <c r="A79" s="14"/>
      <c r="B79" t="s">
        <v>32</v>
      </c>
      <c r="C79" s="2">
        <v>307046</v>
      </c>
      <c r="D79" s="2">
        <v>69790</v>
      </c>
      <c r="E79" s="29">
        <f t="shared" si="10"/>
        <v>4.3995701389883939</v>
      </c>
      <c r="F79" s="23">
        <f t="shared" si="11"/>
        <v>2.5151467790138105E-2</v>
      </c>
    </row>
    <row r="80" spans="1:6">
      <c r="A80" s="14"/>
      <c r="B80" t="s">
        <v>14</v>
      </c>
      <c r="C80" s="2">
        <v>286138</v>
      </c>
      <c r="D80" s="2">
        <v>81293</v>
      </c>
      <c r="E80" s="29">
        <f t="shared" si="10"/>
        <v>3.5198356562065616</v>
      </c>
      <c r="F80" s="23">
        <f t="shared" si="11"/>
        <v>2.343880294983337E-2</v>
      </c>
    </row>
    <row r="81" spans="1:6">
      <c r="A81" s="14"/>
      <c r="B81" t="s">
        <v>15</v>
      </c>
      <c r="C81" s="2">
        <v>154008</v>
      </c>
      <c r="D81" s="2">
        <v>46008</v>
      </c>
      <c r="E81" s="29">
        <f t="shared" si="10"/>
        <v>3.347417840375587</v>
      </c>
      <c r="F81" s="23">
        <f t="shared" si="11"/>
        <v>1.2615462345783984E-2</v>
      </c>
    </row>
    <row r="82" spans="1:6">
      <c r="A82" s="14"/>
      <c r="B82" t="s">
        <v>13</v>
      </c>
      <c r="C82" s="2">
        <v>142158</v>
      </c>
      <c r="D82" s="2">
        <v>19511</v>
      </c>
      <c r="E82" s="29">
        <f t="shared" si="10"/>
        <v>7.2860437701809238</v>
      </c>
      <c r="F82" s="23">
        <f t="shared" si="11"/>
        <v>1.1644777519037709E-2</v>
      </c>
    </row>
    <row r="83" spans="1:6">
      <c r="A83" s="14"/>
      <c r="B83" t="s">
        <v>39</v>
      </c>
      <c r="C83" s="2">
        <v>107075</v>
      </c>
      <c r="D83" s="2">
        <v>19953</v>
      </c>
      <c r="E83" s="29">
        <f t="shared" si="10"/>
        <v>5.366360948228337</v>
      </c>
      <c r="F83" s="23">
        <f t="shared" si="11"/>
        <v>8.770977031549141E-3</v>
      </c>
    </row>
    <row r="84" spans="1:6">
      <c r="A84" s="14"/>
      <c r="B84" t="s">
        <v>10</v>
      </c>
      <c r="C84" s="2">
        <f>C73-C85</f>
        <v>359378</v>
      </c>
      <c r="D84" s="2">
        <f>D73-D85</f>
        <v>76915</v>
      </c>
      <c r="E84" s="29">
        <f t="shared" si="10"/>
        <v>4.6724046024832608</v>
      </c>
      <c r="F84" s="23">
        <f t="shared" si="11"/>
        <v>2.943820857944494E-2</v>
      </c>
    </row>
    <row r="85" spans="1:6" ht="15.75" hidden="1">
      <c r="B85" s="48"/>
      <c r="C85" s="7">
        <f>SUM(C74:C83)</f>
        <v>11848498</v>
      </c>
      <c r="D85" s="7">
        <f>SUM(D74:D83)</f>
        <v>2719461</v>
      </c>
      <c r="E85" s="29">
        <f t="shared" si="10"/>
        <v>4.3569288178797194</v>
      </c>
      <c r="F85" s="9">
        <f t="shared" si="11"/>
        <v>0.9705617914205551</v>
      </c>
    </row>
    <row r="87" spans="1:6" ht="15.75" thickBot="1"/>
    <row r="88" spans="1:6" ht="16.5" thickBot="1">
      <c r="A88" s="10" t="s">
        <v>56</v>
      </c>
      <c r="B88" s="6" t="s">
        <v>55</v>
      </c>
      <c r="C88" s="1"/>
      <c r="D88" s="1"/>
      <c r="E88" s="30"/>
      <c r="F88" s="1"/>
    </row>
    <row r="89" spans="1:6">
      <c r="B89" s="1" t="s">
        <v>21</v>
      </c>
      <c r="C89" s="26" t="s">
        <v>1</v>
      </c>
      <c r="D89" s="26" t="s">
        <v>17</v>
      </c>
      <c r="E89" s="1"/>
      <c r="F89" s="1"/>
    </row>
    <row r="90" spans="1:6">
      <c r="C90" s="2">
        <v>25383941</v>
      </c>
      <c r="D90" s="2">
        <v>6277289</v>
      </c>
      <c r="E90" s="1"/>
      <c r="F90" s="1"/>
    </row>
    <row r="91" spans="1:6">
      <c r="B91" s="1" t="s">
        <v>22</v>
      </c>
      <c r="C91" s="26" t="s">
        <v>1</v>
      </c>
      <c r="D91" s="26" t="s">
        <v>17</v>
      </c>
      <c r="E91" s="31" t="s">
        <v>3</v>
      </c>
      <c r="F91" s="26" t="s">
        <v>2</v>
      </c>
    </row>
    <row r="92" spans="1:6">
      <c r="B92" s="1" t="s">
        <v>0</v>
      </c>
      <c r="C92" s="7">
        <v>35402843</v>
      </c>
      <c r="D92" s="7">
        <v>11335360</v>
      </c>
      <c r="E92" s="30">
        <f t="shared" ref="E92:E102" si="12">C92/D92</f>
        <v>3.1232217591677722</v>
      </c>
      <c r="F92" s="9">
        <f>C92/$C$92</f>
        <v>1</v>
      </c>
    </row>
    <row r="93" spans="1:6">
      <c r="B93" s="27" t="s">
        <v>31</v>
      </c>
      <c r="C93" s="34">
        <v>16322852</v>
      </c>
      <c r="D93" s="34">
        <v>3541781</v>
      </c>
      <c r="E93" s="35">
        <f t="shared" si="12"/>
        <v>4.6086564923127655</v>
      </c>
      <c r="F93" s="23">
        <f t="shared" ref="F93:F102" si="13">C93/$C$92</f>
        <v>0.46106048601802968</v>
      </c>
    </row>
    <row r="94" spans="1:6">
      <c r="B94" t="s">
        <v>32</v>
      </c>
      <c r="C94" s="2">
        <v>14833808</v>
      </c>
      <c r="D94" s="2">
        <v>6649798</v>
      </c>
      <c r="E94" s="29">
        <f t="shared" si="12"/>
        <v>2.2307155796311409</v>
      </c>
      <c r="F94" s="23">
        <f t="shared" si="13"/>
        <v>0.41900047405797325</v>
      </c>
    </row>
    <row r="95" spans="1:6">
      <c r="B95" t="s">
        <v>13</v>
      </c>
      <c r="C95" s="2">
        <v>2122678</v>
      </c>
      <c r="D95" s="2">
        <v>560593</v>
      </c>
      <c r="E95" s="29">
        <f t="shared" si="12"/>
        <v>3.7864868095035078</v>
      </c>
      <c r="F95" s="23">
        <f t="shared" si="13"/>
        <v>5.9957840109055652E-2</v>
      </c>
    </row>
    <row r="96" spans="1:6">
      <c r="B96" t="s">
        <v>7</v>
      </c>
      <c r="C96" s="2">
        <v>1276818</v>
      </c>
      <c r="D96" s="2">
        <v>361746</v>
      </c>
      <c r="E96" s="29">
        <f t="shared" si="12"/>
        <v>3.5295981158050123</v>
      </c>
      <c r="F96" s="23">
        <f t="shared" si="13"/>
        <v>3.6065408645288739E-2</v>
      </c>
    </row>
    <row r="97" spans="1:6">
      <c r="B97" t="s">
        <v>36</v>
      </c>
      <c r="C97" s="2">
        <v>346994</v>
      </c>
      <c r="D97" s="2">
        <v>91959</v>
      </c>
      <c r="E97" s="29">
        <f t="shared" si="12"/>
        <v>3.7733555171326354</v>
      </c>
      <c r="F97" s="23">
        <f t="shared" si="13"/>
        <v>9.8013032456178723E-3</v>
      </c>
    </row>
    <row r="98" spans="1:6">
      <c r="B98" t="s">
        <v>33</v>
      </c>
      <c r="C98" s="2">
        <v>330127</v>
      </c>
      <c r="D98" s="2">
        <v>99834</v>
      </c>
      <c r="E98" s="29">
        <f t="shared" si="12"/>
        <v>3.3067592203057075</v>
      </c>
      <c r="F98" s="23">
        <f t="shared" si="13"/>
        <v>9.3248725815607524E-3</v>
      </c>
    </row>
    <row r="99" spans="1:6">
      <c r="B99" t="s">
        <v>11</v>
      </c>
      <c r="C99" s="2">
        <v>87401</v>
      </c>
      <c r="D99" s="2">
        <v>21000</v>
      </c>
      <c r="E99" s="29">
        <f t="shared" si="12"/>
        <v>4.1619523809523811</v>
      </c>
      <c r="F99" s="23">
        <f t="shared" si="13"/>
        <v>2.4687565346093814E-3</v>
      </c>
    </row>
    <row r="100" spans="1:6">
      <c r="B100" t="s">
        <v>8</v>
      </c>
      <c r="C100" s="2">
        <v>62571</v>
      </c>
      <c r="D100" s="2">
        <v>6105</v>
      </c>
      <c r="E100" s="29">
        <f t="shared" si="12"/>
        <v>10.249140049140049</v>
      </c>
      <c r="F100" s="23">
        <f t="shared" si="13"/>
        <v>1.7674004316545991E-3</v>
      </c>
    </row>
    <row r="101" spans="1:6">
      <c r="B101" t="s">
        <v>10</v>
      </c>
      <c r="C101" s="2">
        <f>C92-C102</f>
        <v>19594</v>
      </c>
      <c r="D101" s="2">
        <f>D92-D102</f>
        <v>2544</v>
      </c>
      <c r="E101" s="29">
        <f t="shared" si="12"/>
        <v>7.7020440251572326</v>
      </c>
      <c r="F101" s="23">
        <f t="shared" si="13"/>
        <v>5.5345837621006879E-4</v>
      </c>
    </row>
    <row r="102" spans="1:6" ht="15.75" hidden="1">
      <c r="B102" s="48"/>
      <c r="C102" s="7">
        <f>SUM(C93:C100)</f>
        <v>35383249</v>
      </c>
      <c r="D102" s="7">
        <f>SUM(D93:D100)</f>
        <v>11332816</v>
      </c>
      <c r="E102" s="29">
        <f t="shared" si="12"/>
        <v>3.1221939013216131</v>
      </c>
      <c r="F102" s="9">
        <f t="shared" si="13"/>
        <v>0.99944654162378999</v>
      </c>
    </row>
    <row r="103" spans="1:6" ht="15.75" thickBot="1"/>
    <row r="104" spans="1:6" ht="32.25" thickBot="1">
      <c r="A104" s="10" t="s">
        <v>57</v>
      </c>
      <c r="B104" s="6" t="s">
        <v>58</v>
      </c>
      <c r="C104" s="1"/>
      <c r="D104" s="1"/>
      <c r="E104" s="30"/>
      <c r="F104" s="1"/>
    </row>
    <row r="105" spans="1:6">
      <c r="B105" s="1" t="s">
        <v>21</v>
      </c>
      <c r="C105" s="26" t="s">
        <v>1</v>
      </c>
      <c r="D105" s="26" t="s">
        <v>17</v>
      </c>
      <c r="E105" s="1"/>
      <c r="F105" s="1"/>
    </row>
    <row r="106" spans="1:6">
      <c r="C106" s="2">
        <v>15515773</v>
      </c>
      <c r="D106" s="2">
        <v>3806393</v>
      </c>
      <c r="E106" s="1"/>
      <c r="F106" s="1"/>
    </row>
    <row r="107" spans="1:6">
      <c r="B107" s="1" t="s">
        <v>22</v>
      </c>
      <c r="C107" s="26" t="s">
        <v>1</v>
      </c>
      <c r="D107" s="26" t="s">
        <v>17</v>
      </c>
      <c r="E107" s="31" t="s">
        <v>3</v>
      </c>
      <c r="F107" s="26" t="s">
        <v>2</v>
      </c>
    </row>
    <row r="108" spans="1:6">
      <c r="B108" s="1" t="s">
        <v>0</v>
      </c>
      <c r="C108" s="7">
        <v>9117789</v>
      </c>
      <c r="D108" s="7">
        <v>2099322</v>
      </c>
      <c r="E108" s="30">
        <f t="shared" ref="E108:E116" si="14">C108/D108</f>
        <v>4.3432065209624824</v>
      </c>
      <c r="F108" s="9">
        <f>C108/$C$108</f>
        <v>1</v>
      </c>
    </row>
    <row r="109" spans="1:6">
      <c r="B109" s="27" t="s">
        <v>32</v>
      </c>
      <c r="C109" s="34">
        <v>4950192</v>
      </c>
      <c r="D109" s="34">
        <v>1379585</v>
      </c>
      <c r="E109" s="35">
        <f t="shared" si="14"/>
        <v>3.5881747047119243</v>
      </c>
      <c r="F109" s="23">
        <f t="shared" ref="F109:F116" si="15">C109/$C$108</f>
        <v>0.54291583189740411</v>
      </c>
    </row>
    <row r="110" spans="1:6">
      <c r="B110" t="s">
        <v>31</v>
      </c>
      <c r="C110" s="2">
        <v>3107177</v>
      </c>
      <c r="D110" s="2">
        <v>538174</v>
      </c>
      <c r="E110" s="29">
        <f t="shared" si="14"/>
        <v>5.773554649611464</v>
      </c>
      <c r="F110" s="23">
        <f t="shared" si="15"/>
        <v>0.34078184963481828</v>
      </c>
    </row>
    <row r="111" spans="1:6">
      <c r="B111" t="s">
        <v>8</v>
      </c>
      <c r="C111" s="2">
        <v>368233</v>
      </c>
      <c r="D111" s="2">
        <v>32497</v>
      </c>
      <c r="E111" s="29">
        <f t="shared" si="14"/>
        <v>11.331292119272549</v>
      </c>
      <c r="F111" s="23">
        <f t="shared" si="15"/>
        <v>4.0386216439095048E-2</v>
      </c>
    </row>
    <row r="112" spans="1:6">
      <c r="B112" t="s">
        <v>33</v>
      </c>
      <c r="C112" s="2">
        <v>331212</v>
      </c>
      <c r="D112" s="2">
        <v>99898</v>
      </c>
      <c r="E112" s="29">
        <f t="shared" si="14"/>
        <v>3.315501811848085</v>
      </c>
      <c r="F112" s="23">
        <f t="shared" si="15"/>
        <v>3.6325911906932698E-2</v>
      </c>
    </row>
    <row r="113" spans="1:6">
      <c r="B113" t="s">
        <v>12</v>
      </c>
      <c r="C113" s="2">
        <v>126402</v>
      </c>
      <c r="D113" s="2">
        <v>18892</v>
      </c>
      <c r="E113" s="29">
        <f t="shared" si="14"/>
        <v>6.690768579292822</v>
      </c>
      <c r="F113" s="23">
        <f t="shared" si="15"/>
        <v>1.3863229342113531E-2</v>
      </c>
    </row>
    <row r="114" spans="1:6">
      <c r="B114" t="s">
        <v>13</v>
      </c>
      <c r="C114" s="2">
        <v>118641</v>
      </c>
      <c r="D114" s="2">
        <v>18610</v>
      </c>
      <c r="E114" s="29">
        <f t="shared" si="14"/>
        <v>6.3751209027404618</v>
      </c>
      <c r="F114" s="23">
        <f t="shared" si="15"/>
        <v>1.301203614165671E-2</v>
      </c>
    </row>
    <row r="115" spans="1:6">
      <c r="B115" t="s">
        <v>10</v>
      </c>
      <c r="C115" s="2">
        <f>C108-C116</f>
        <v>115932</v>
      </c>
      <c r="D115" s="2">
        <f>D108-D116</f>
        <v>11666</v>
      </c>
      <c r="E115" s="29">
        <f t="shared" si="14"/>
        <v>9.9375964340819483</v>
      </c>
      <c r="F115" s="23">
        <f t="shared" si="15"/>
        <v>1.2714924637979668E-2</v>
      </c>
    </row>
    <row r="116" spans="1:6" ht="15.75" hidden="1">
      <c r="B116" s="48"/>
      <c r="C116" s="7">
        <f>SUM(C109:C114)</f>
        <v>9001857</v>
      </c>
      <c r="D116" s="7">
        <f>SUM(D109:D114)</f>
        <v>2087656</v>
      </c>
      <c r="E116" s="29">
        <f t="shared" si="14"/>
        <v>4.3119445924041129</v>
      </c>
      <c r="F116" s="9">
        <f t="shared" si="15"/>
        <v>0.98728507536202037</v>
      </c>
    </row>
    <row r="118" spans="1:6" ht="15.75" thickBot="1"/>
    <row r="119" spans="1:6" ht="32.25" thickBot="1">
      <c r="A119" s="10" t="s">
        <v>59</v>
      </c>
      <c r="B119" s="6" t="s">
        <v>60</v>
      </c>
      <c r="C119" s="1"/>
      <c r="D119" s="1"/>
      <c r="E119" s="30"/>
      <c r="F119" s="1"/>
    </row>
    <row r="120" spans="1:6">
      <c r="B120" s="1" t="s">
        <v>21</v>
      </c>
      <c r="C120" s="26" t="s">
        <v>1</v>
      </c>
      <c r="D120" s="26" t="s">
        <v>17</v>
      </c>
      <c r="E120" s="1"/>
      <c r="F120" s="1"/>
    </row>
    <row r="121" spans="1:6">
      <c r="C121" s="2">
        <v>32540665</v>
      </c>
      <c r="D121" s="2">
        <v>6034047</v>
      </c>
      <c r="E121" s="1"/>
      <c r="F121" s="1"/>
    </row>
    <row r="122" spans="1:6">
      <c r="B122" s="1" t="s">
        <v>22</v>
      </c>
      <c r="C122" s="26" t="s">
        <v>1</v>
      </c>
      <c r="D122" s="26" t="s">
        <v>17</v>
      </c>
      <c r="E122" s="31" t="s">
        <v>3</v>
      </c>
      <c r="F122" s="26" t="s">
        <v>2</v>
      </c>
    </row>
    <row r="123" spans="1:6">
      <c r="B123" s="1" t="s">
        <v>0</v>
      </c>
      <c r="C123" s="7">
        <v>34039615</v>
      </c>
      <c r="D123" s="7">
        <v>6148367</v>
      </c>
      <c r="E123" s="30">
        <f t="shared" ref="E123:E136" si="16">C123/D123</f>
        <v>5.5363668108946653</v>
      </c>
      <c r="F123" s="9">
        <f>C123/$C$123</f>
        <v>1</v>
      </c>
    </row>
    <row r="124" spans="1:6">
      <c r="B124" s="27" t="s">
        <v>9</v>
      </c>
      <c r="C124" s="34">
        <v>28254849</v>
      </c>
      <c r="D124" s="34">
        <v>5177471</v>
      </c>
      <c r="E124" s="35">
        <f t="shared" si="16"/>
        <v>5.4572684231355426</v>
      </c>
      <c r="F124" s="23">
        <f t="shared" ref="F124:F136" si="17">C124/$C$123</f>
        <v>0.83005783114762022</v>
      </c>
    </row>
    <row r="125" spans="1:6">
      <c r="B125" t="s">
        <v>11</v>
      </c>
      <c r="C125" s="2">
        <v>2137834</v>
      </c>
      <c r="D125" s="2">
        <v>405070</v>
      </c>
      <c r="E125" s="29">
        <f t="shared" si="16"/>
        <v>5.2776902757548081</v>
      </c>
      <c r="F125" s="23">
        <f t="shared" si="17"/>
        <v>6.2804294349392609E-2</v>
      </c>
    </row>
    <row r="126" spans="1:6">
      <c r="B126" t="s">
        <v>8</v>
      </c>
      <c r="C126" s="2">
        <v>1346811</v>
      </c>
      <c r="D126" s="2">
        <v>147979</v>
      </c>
      <c r="E126" s="29">
        <f t="shared" si="16"/>
        <v>9.1013657343271674</v>
      </c>
      <c r="F126" s="23">
        <f t="shared" si="17"/>
        <v>3.9565988040699052E-2</v>
      </c>
    </row>
    <row r="127" spans="1:6">
      <c r="B127" t="s">
        <v>12</v>
      </c>
      <c r="C127" s="2">
        <v>600928</v>
      </c>
      <c r="D127" s="2">
        <v>109831</v>
      </c>
      <c r="E127" s="29">
        <f t="shared" si="16"/>
        <v>5.4713878595296412</v>
      </c>
      <c r="F127" s="23">
        <f t="shared" si="17"/>
        <v>1.7653783687036413E-2</v>
      </c>
    </row>
    <row r="128" spans="1:6">
      <c r="B128" t="s">
        <v>35</v>
      </c>
      <c r="C128" s="2">
        <v>283664</v>
      </c>
      <c r="D128" s="2">
        <v>51289</v>
      </c>
      <c r="E128" s="29">
        <f t="shared" si="16"/>
        <v>5.5306985903410091</v>
      </c>
      <c r="F128" s="23">
        <f t="shared" si="17"/>
        <v>8.3333492461650938E-3</v>
      </c>
    </row>
    <row r="129" spans="1:6">
      <c r="B129" t="s">
        <v>37</v>
      </c>
      <c r="C129" s="2">
        <v>241685</v>
      </c>
      <c r="D129" s="2">
        <v>16798</v>
      </c>
      <c r="E129" s="29">
        <f t="shared" si="16"/>
        <v>14.387724729134421</v>
      </c>
      <c r="F129" s="23">
        <f t="shared" si="17"/>
        <v>7.1001096810290008E-3</v>
      </c>
    </row>
    <row r="130" spans="1:6">
      <c r="B130" t="s">
        <v>14</v>
      </c>
      <c r="C130" s="2">
        <v>195120</v>
      </c>
      <c r="D130" s="2">
        <v>39629</v>
      </c>
      <c r="E130" s="29">
        <f t="shared" si="16"/>
        <v>4.9236670115319585</v>
      </c>
      <c r="F130" s="23">
        <f t="shared" si="17"/>
        <v>5.732144737829732E-3</v>
      </c>
    </row>
    <row r="131" spans="1:6">
      <c r="B131" t="s">
        <v>31</v>
      </c>
      <c r="C131" s="2">
        <v>191788</v>
      </c>
      <c r="D131" s="2">
        <v>53525</v>
      </c>
      <c r="E131" s="29">
        <f t="shared" si="16"/>
        <v>3.583148061653433</v>
      </c>
      <c r="F131" s="23">
        <f t="shared" si="17"/>
        <v>5.6342587893546976E-3</v>
      </c>
    </row>
    <row r="132" spans="1:6" s="1" customFormat="1">
      <c r="B132" s="1" t="s">
        <v>4</v>
      </c>
      <c r="C132" s="7">
        <v>129025</v>
      </c>
      <c r="D132" s="7">
        <v>22885</v>
      </c>
      <c r="E132" s="30">
        <f t="shared" si="16"/>
        <v>5.6379724710509063</v>
      </c>
      <c r="F132" s="9">
        <f t="shared" si="17"/>
        <v>3.7904365252074677E-3</v>
      </c>
    </row>
    <row r="133" spans="1:6">
      <c r="B133" t="s">
        <v>18</v>
      </c>
      <c r="C133" s="2">
        <v>121074</v>
      </c>
      <c r="D133" s="2">
        <v>18303</v>
      </c>
      <c r="E133" s="29">
        <f t="shared" si="16"/>
        <v>6.6149811506310439</v>
      </c>
      <c r="F133" s="23">
        <f t="shared" si="17"/>
        <v>3.5568557399958843E-3</v>
      </c>
    </row>
    <row r="134" spans="1:6">
      <c r="B134" t="s">
        <v>39</v>
      </c>
      <c r="C134" s="2">
        <v>110432</v>
      </c>
      <c r="D134" s="2">
        <v>20240</v>
      </c>
      <c r="E134" s="29">
        <f t="shared" si="16"/>
        <v>5.4561264822134383</v>
      </c>
      <c r="F134" s="23">
        <f t="shared" si="17"/>
        <v>3.2442200066011323E-3</v>
      </c>
    </row>
    <row r="135" spans="1:6">
      <c r="B135" t="s">
        <v>10</v>
      </c>
      <c r="C135" s="2">
        <f>C123-C136</f>
        <v>426405</v>
      </c>
      <c r="D135" s="2">
        <f>D123-D136</f>
        <v>85347</v>
      </c>
      <c r="E135" s="29">
        <f t="shared" si="16"/>
        <v>4.9961334317550703</v>
      </c>
      <c r="F135" s="23">
        <f t="shared" si="17"/>
        <v>1.252672804906871E-2</v>
      </c>
    </row>
    <row r="136" spans="1:6" ht="15.75" hidden="1">
      <c r="B136" s="48"/>
      <c r="C136" s="7">
        <f>SUM(C124:C134)</f>
        <v>33613210</v>
      </c>
      <c r="D136" s="7">
        <f>SUM(D124:D134)</f>
        <v>6063020</v>
      </c>
      <c r="E136" s="29">
        <f t="shared" si="16"/>
        <v>5.5439714861570639</v>
      </c>
      <c r="F136" s="9">
        <f t="shared" si="17"/>
        <v>0.98747327195093126</v>
      </c>
    </row>
    <row r="137" spans="1:6" ht="15.75" thickBot="1"/>
    <row r="138" spans="1:6" ht="32.25" thickBot="1">
      <c r="A138" s="10" t="s">
        <v>62</v>
      </c>
      <c r="B138" s="6" t="s">
        <v>64</v>
      </c>
      <c r="C138" s="1"/>
      <c r="D138" s="1"/>
      <c r="E138" s="30"/>
      <c r="F138" s="1"/>
    </row>
    <row r="139" spans="1:6">
      <c r="B139" s="1" t="s">
        <v>21</v>
      </c>
      <c r="C139" s="26" t="s">
        <v>1</v>
      </c>
      <c r="D139" s="26" t="s">
        <v>17</v>
      </c>
      <c r="E139" s="1"/>
      <c r="F139" s="1"/>
    </row>
    <row r="140" spans="1:6">
      <c r="C140" s="2">
        <v>1305</v>
      </c>
      <c r="D140" s="2">
        <v>600</v>
      </c>
      <c r="E140" s="1"/>
      <c r="F140" s="1"/>
    </row>
    <row r="141" spans="1:6">
      <c r="B141" s="1" t="s">
        <v>22</v>
      </c>
      <c r="C141" s="26" t="s">
        <v>1</v>
      </c>
      <c r="D141" s="26" t="s">
        <v>17</v>
      </c>
      <c r="E141" s="31" t="s">
        <v>3</v>
      </c>
      <c r="F141" s="26" t="s">
        <v>2</v>
      </c>
    </row>
    <row r="142" spans="1:6">
      <c r="B142" s="1" t="s">
        <v>0</v>
      </c>
      <c r="C142" s="7">
        <v>22451</v>
      </c>
      <c r="D142" s="7">
        <v>25829</v>
      </c>
      <c r="E142" s="30">
        <f t="shared" ref="E142:E145" si="18">C142/D142</f>
        <v>0.86921677184559987</v>
      </c>
      <c r="F142" s="9">
        <f>C142/$C$142</f>
        <v>1</v>
      </c>
    </row>
    <row r="143" spans="1:6" s="1" customFormat="1">
      <c r="B143" s="1" t="s">
        <v>4</v>
      </c>
      <c r="C143" s="7">
        <v>18373</v>
      </c>
      <c r="D143" s="7">
        <v>24523</v>
      </c>
      <c r="E143" s="30">
        <f t="shared" si="18"/>
        <v>0.74921502263181505</v>
      </c>
      <c r="F143" s="9">
        <f t="shared" ref="F143:F145" si="19">C143/$C$142</f>
        <v>0.81835998396507947</v>
      </c>
    </row>
    <row r="144" spans="1:6">
      <c r="B144" t="s">
        <v>63</v>
      </c>
      <c r="C144" s="2">
        <v>4077</v>
      </c>
      <c r="D144" s="2">
        <v>1307</v>
      </c>
      <c r="E144" s="29">
        <f t="shared" si="18"/>
        <v>3.1193573068094875</v>
      </c>
      <c r="F144" s="23">
        <f t="shared" si="19"/>
        <v>0.18159547458910516</v>
      </c>
    </row>
    <row r="145" spans="1:6" ht="15.75" hidden="1">
      <c r="B145" s="48"/>
      <c r="C145" s="7">
        <f>SUM(C143:C144)</f>
        <v>22450</v>
      </c>
      <c r="D145" s="7">
        <f>SUM(D143:D144)</f>
        <v>25830</v>
      </c>
      <c r="E145" s="29">
        <f t="shared" si="18"/>
        <v>0.86914440572977159</v>
      </c>
      <c r="F145" s="9">
        <f t="shared" si="19"/>
        <v>0.99995545855418466</v>
      </c>
    </row>
    <row r="149" spans="1:6" ht="15.75" thickBot="1"/>
    <row r="150" spans="1:6" ht="32.25" thickBot="1">
      <c r="A150" s="10" t="s">
        <v>69</v>
      </c>
      <c r="B150" s="6" t="s">
        <v>65</v>
      </c>
      <c r="C150" s="1"/>
      <c r="D150" s="1"/>
      <c r="E150" s="30"/>
      <c r="F150" s="1"/>
    </row>
    <row r="151" spans="1:6">
      <c r="B151" s="1" t="s">
        <v>21</v>
      </c>
      <c r="C151" s="26" t="s">
        <v>1</v>
      </c>
      <c r="D151" s="26" t="s">
        <v>17</v>
      </c>
      <c r="E151" s="1"/>
      <c r="F151" s="1"/>
    </row>
    <row r="152" spans="1:6">
      <c r="C152" s="2">
        <v>4030758</v>
      </c>
      <c r="D152" s="2">
        <v>929918</v>
      </c>
      <c r="E152" s="1"/>
      <c r="F152" s="1"/>
    </row>
    <row r="153" spans="1:6">
      <c r="B153" s="1" t="s">
        <v>22</v>
      </c>
      <c r="C153" s="26" t="s">
        <v>1</v>
      </c>
      <c r="D153" s="26" t="s">
        <v>17</v>
      </c>
      <c r="E153" s="31" t="s">
        <v>3</v>
      </c>
      <c r="F153" s="26" t="s">
        <v>2</v>
      </c>
    </row>
    <row r="154" spans="1:6">
      <c r="B154" s="1" t="s">
        <v>0</v>
      </c>
      <c r="C154" s="7">
        <v>3703272</v>
      </c>
      <c r="D154" s="7">
        <v>979632</v>
      </c>
      <c r="E154" s="30">
        <f t="shared" ref="E154:E159" si="20">C154/D154</f>
        <v>3.7802685089911314</v>
      </c>
      <c r="F154" s="9">
        <f>C154/$C$154</f>
        <v>1</v>
      </c>
    </row>
    <row r="155" spans="1:6">
      <c r="B155" t="s">
        <v>31</v>
      </c>
      <c r="C155" s="2">
        <v>3462979</v>
      </c>
      <c r="D155" s="2">
        <v>918724</v>
      </c>
      <c r="E155" s="29">
        <f t="shared" si="20"/>
        <v>3.7693355131682638</v>
      </c>
      <c r="F155" s="23">
        <f t="shared" ref="F155:F159" si="21">C155/$C$154</f>
        <v>0.93511332680937287</v>
      </c>
    </row>
    <row r="156" spans="1:6">
      <c r="B156" t="s">
        <v>7</v>
      </c>
      <c r="C156" s="2">
        <v>217457</v>
      </c>
      <c r="D156" s="2">
        <v>56846</v>
      </c>
      <c r="E156" s="29">
        <f t="shared" si="20"/>
        <v>3.8253702987017557</v>
      </c>
      <c r="F156" s="23">
        <f t="shared" si="21"/>
        <v>5.8720234430525223E-2</v>
      </c>
    </row>
    <row r="157" spans="1:6">
      <c r="B157" t="s">
        <v>8</v>
      </c>
      <c r="C157" s="2">
        <v>21766</v>
      </c>
      <c r="D157" s="2">
        <v>3462</v>
      </c>
      <c r="E157" s="29">
        <f t="shared" si="20"/>
        <v>6.2871172732524556</v>
      </c>
      <c r="F157" s="23">
        <f t="shared" si="21"/>
        <v>5.8775050819923572E-3</v>
      </c>
    </row>
    <row r="158" spans="1:6">
      <c r="B158" t="s">
        <v>12</v>
      </c>
      <c r="C158" s="2">
        <v>1070</v>
      </c>
      <c r="D158" s="2">
        <v>600</v>
      </c>
      <c r="E158" s="29">
        <f t="shared" si="20"/>
        <v>1.7833333333333334</v>
      </c>
      <c r="F158" s="23">
        <f t="shared" si="21"/>
        <v>2.8893367810952042E-4</v>
      </c>
    </row>
    <row r="159" spans="1:6" hidden="1">
      <c r="C159" s="2">
        <f>SUM(C155:C158)</f>
        <v>3703272</v>
      </c>
      <c r="D159" s="2">
        <f>SUM(D155:D158)</f>
        <v>979632</v>
      </c>
      <c r="E159" s="29">
        <f t="shared" si="20"/>
        <v>3.7802685089911314</v>
      </c>
      <c r="F159" s="9">
        <f t="shared" si="21"/>
        <v>1</v>
      </c>
    </row>
    <row r="161" spans="1:6" ht="15.75" thickBot="1"/>
    <row r="162" spans="1:6" ht="32.25" thickBot="1">
      <c r="A162" s="10" t="s">
        <v>66</v>
      </c>
      <c r="B162" s="6" t="s">
        <v>70</v>
      </c>
      <c r="C162" s="1"/>
      <c r="D162" s="1"/>
      <c r="E162" s="30"/>
      <c r="F162" s="1"/>
    </row>
    <row r="163" spans="1:6">
      <c r="B163" s="1" t="s">
        <v>21</v>
      </c>
      <c r="C163" s="26" t="s">
        <v>1</v>
      </c>
      <c r="D163" s="26" t="s">
        <v>17</v>
      </c>
      <c r="E163" s="1"/>
      <c r="F163" s="1"/>
    </row>
    <row r="164" spans="1:6">
      <c r="C164" s="2">
        <v>1595312</v>
      </c>
      <c r="D164" s="2">
        <v>221340</v>
      </c>
      <c r="E164" s="1"/>
      <c r="F164" s="1"/>
    </row>
    <row r="165" spans="1:6">
      <c r="B165" s="1" t="s">
        <v>22</v>
      </c>
      <c r="C165" s="26" t="s">
        <v>1</v>
      </c>
      <c r="D165" s="26" t="s">
        <v>17</v>
      </c>
      <c r="E165" s="31" t="s">
        <v>3</v>
      </c>
      <c r="F165" s="26" t="s">
        <v>2</v>
      </c>
    </row>
    <row r="166" spans="1:6">
      <c r="B166" s="1" t="s">
        <v>0</v>
      </c>
      <c r="C166" s="7">
        <v>1310796</v>
      </c>
      <c r="D166" s="7">
        <v>193183</v>
      </c>
      <c r="E166" s="30">
        <f t="shared" ref="E166:E169" si="22">C166/D166</f>
        <v>6.7852554313785376</v>
      </c>
      <c r="F166" s="9">
        <f>C166/$C$166</f>
        <v>1</v>
      </c>
    </row>
    <row r="167" spans="1:6">
      <c r="B167" t="s">
        <v>18</v>
      </c>
      <c r="C167" s="2">
        <v>1094296</v>
      </c>
      <c r="D167" s="2">
        <v>154485</v>
      </c>
      <c r="E167" s="29">
        <f t="shared" si="22"/>
        <v>7.0835097258633528</v>
      </c>
      <c r="F167" s="23">
        <f t="shared" ref="F167:F169" si="23">C167/$C$166</f>
        <v>0.83483318533166107</v>
      </c>
    </row>
    <row r="168" spans="1:6">
      <c r="B168" t="s">
        <v>31</v>
      </c>
      <c r="C168" s="2">
        <v>216500</v>
      </c>
      <c r="D168" s="2">
        <v>38699</v>
      </c>
      <c r="E168" s="29">
        <f t="shared" si="22"/>
        <v>5.5944598051629244</v>
      </c>
      <c r="F168" s="23">
        <f t="shared" si="23"/>
        <v>0.16516681466833893</v>
      </c>
    </row>
    <row r="169" spans="1:6" hidden="1">
      <c r="C169" s="2">
        <f>SUM(C167:C168)</f>
        <v>1310796</v>
      </c>
      <c r="D169" s="2">
        <f>SUM(D167:D168)</f>
        <v>193184</v>
      </c>
      <c r="E169" s="29">
        <f t="shared" si="22"/>
        <v>6.7852203081000493</v>
      </c>
      <c r="F169" s="9">
        <f t="shared" si="23"/>
        <v>1</v>
      </c>
    </row>
    <row r="171" spans="1:6" ht="15.75" thickBot="1"/>
    <row r="172" spans="1:6" ht="32.25" thickBot="1">
      <c r="A172" s="10" t="s">
        <v>67</v>
      </c>
      <c r="B172" s="6" t="s">
        <v>68</v>
      </c>
      <c r="C172" s="1"/>
      <c r="D172" s="1"/>
      <c r="E172" s="30"/>
      <c r="F172" s="1"/>
    </row>
    <row r="173" spans="1:6">
      <c r="B173" s="1" t="s">
        <v>21</v>
      </c>
      <c r="C173" s="26" t="s">
        <v>1</v>
      </c>
      <c r="D173" s="26" t="s">
        <v>17</v>
      </c>
      <c r="E173" s="1"/>
      <c r="F173" s="1"/>
    </row>
    <row r="174" spans="1:6">
      <c r="C174" s="2">
        <v>16222108</v>
      </c>
      <c r="D174" s="2">
        <v>3058136</v>
      </c>
      <c r="E174" s="1"/>
      <c r="F174" s="1"/>
    </row>
    <row r="175" spans="1:6">
      <c r="B175" s="1" t="s">
        <v>22</v>
      </c>
      <c r="C175" s="26" t="s">
        <v>1</v>
      </c>
      <c r="D175" s="26" t="s">
        <v>17</v>
      </c>
      <c r="E175" s="31" t="s">
        <v>3</v>
      </c>
      <c r="F175" s="26" t="s">
        <v>2</v>
      </c>
    </row>
    <row r="176" spans="1:6">
      <c r="B176" s="1" t="s">
        <v>0</v>
      </c>
      <c r="C176" s="7">
        <v>21534450</v>
      </c>
      <c r="D176" s="7">
        <v>4114446</v>
      </c>
      <c r="E176" s="30">
        <f t="shared" ref="E176:E186" si="24">C176/D176</f>
        <v>5.233863805722569</v>
      </c>
      <c r="F176" s="9">
        <f>C176/$C$176</f>
        <v>1</v>
      </c>
    </row>
    <row r="177" spans="2:6">
      <c r="B177" t="s">
        <v>11</v>
      </c>
      <c r="C177" s="2">
        <v>13740626</v>
      </c>
      <c r="D177" s="2">
        <v>2383691</v>
      </c>
      <c r="E177" s="29">
        <f t="shared" si="24"/>
        <v>5.7644325543872927</v>
      </c>
      <c r="F177" s="23">
        <f t="shared" ref="F177:F186" si="25">C177/$C$176</f>
        <v>0.63807647745821228</v>
      </c>
    </row>
    <row r="178" spans="2:6">
      <c r="B178" t="s">
        <v>6</v>
      </c>
      <c r="C178" s="2">
        <v>5140640</v>
      </c>
      <c r="D178" s="2">
        <v>1010254</v>
      </c>
      <c r="E178" s="29">
        <f t="shared" si="24"/>
        <v>5.0884629014089526</v>
      </c>
      <c r="F178" s="23">
        <f t="shared" si="25"/>
        <v>0.23871703247587006</v>
      </c>
    </row>
    <row r="179" spans="2:6">
      <c r="B179" t="s">
        <v>12</v>
      </c>
      <c r="C179" s="2">
        <v>850758</v>
      </c>
      <c r="D179" s="2">
        <v>140829</v>
      </c>
      <c r="E179" s="29">
        <f t="shared" si="24"/>
        <v>6.0410710862109367</v>
      </c>
      <c r="F179" s="23">
        <f t="shared" si="25"/>
        <v>3.9506836719767631E-2</v>
      </c>
    </row>
    <row r="180" spans="2:6">
      <c r="B180" t="s">
        <v>5</v>
      </c>
      <c r="C180" s="2">
        <v>624243</v>
      </c>
      <c r="D180" s="2">
        <v>318287</v>
      </c>
      <c r="E180" s="29">
        <f t="shared" si="24"/>
        <v>1.9612582354918675</v>
      </c>
      <c r="F180" s="23">
        <f t="shared" si="25"/>
        <v>2.8988109749726602E-2</v>
      </c>
    </row>
    <row r="181" spans="2:6">
      <c r="B181" t="s">
        <v>34</v>
      </c>
      <c r="C181" s="2">
        <v>483674</v>
      </c>
      <c r="D181" s="2">
        <v>121673</v>
      </c>
      <c r="E181" s="29">
        <f t="shared" si="24"/>
        <v>3.9751958117248689</v>
      </c>
      <c r="F181" s="23">
        <f t="shared" si="25"/>
        <v>2.2460476120820361E-2</v>
      </c>
    </row>
    <row r="182" spans="2:6">
      <c r="B182" t="s">
        <v>38</v>
      </c>
      <c r="C182" s="2">
        <v>263281</v>
      </c>
      <c r="D182" s="2">
        <v>55031</v>
      </c>
      <c r="E182" s="29">
        <f t="shared" si="24"/>
        <v>4.7842307063291596</v>
      </c>
      <c r="F182" s="23">
        <f t="shared" si="25"/>
        <v>1.222603781382854E-2</v>
      </c>
    </row>
    <row r="183" spans="2:6">
      <c r="B183" t="s">
        <v>9</v>
      </c>
      <c r="C183" s="2">
        <v>177872</v>
      </c>
      <c r="D183" s="2">
        <v>36024</v>
      </c>
      <c r="E183" s="29">
        <f t="shared" si="24"/>
        <v>4.9375971574505888</v>
      </c>
      <c r="F183" s="23">
        <f t="shared" si="25"/>
        <v>8.2598812600275379E-3</v>
      </c>
    </row>
    <row r="184" spans="2:6">
      <c r="B184" t="s">
        <v>8</v>
      </c>
      <c r="C184" s="2">
        <v>102108</v>
      </c>
      <c r="D184" s="2">
        <v>7564</v>
      </c>
      <c r="E184" s="29">
        <f t="shared" si="24"/>
        <v>13.49920676890534</v>
      </c>
      <c r="F184" s="23">
        <f t="shared" si="25"/>
        <v>4.7416116966070643E-3</v>
      </c>
    </row>
    <row r="185" spans="2:6">
      <c r="B185" t="s">
        <v>10</v>
      </c>
      <c r="C185" s="2">
        <f>C176-C186</f>
        <v>151248</v>
      </c>
      <c r="D185" s="2">
        <f>D176-D186</f>
        <v>41093</v>
      </c>
      <c r="E185" s="29">
        <f t="shared" si="24"/>
        <v>3.6806268707565764</v>
      </c>
      <c r="F185" s="23">
        <f t="shared" si="25"/>
        <v>7.0235367051399034E-3</v>
      </c>
    </row>
    <row r="186" spans="2:6" hidden="1">
      <c r="C186" s="2">
        <f>SUM(C177:C184)</f>
        <v>21383202</v>
      </c>
      <c r="D186" s="2">
        <f>SUM(D177:D184)</f>
        <v>4073353</v>
      </c>
      <c r="E186" s="29">
        <f t="shared" si="24"/>
        <v>5.2495332469344049</v>
      </c>
      <c r="F186" s="9">
        <f t="shared" si="25"/>
        <v>0.99297646329486011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workbookViewId="0">
      <selection activeCell="G15" sqref="G15"/>
    </sheetView>
  </sheetViews>
  <sheetFormatPr defaultRowHeight="15"/>
  <cols>
    <col min="2" max="2" width="18.42578125" customWidth="1"/>
    <col min="3" max="3" width="9.7109375" bestFit="1" customWidth="1"/>
    <col min="4" max="4" width="10.5703125" customWidth="1"/>
    <col min="7" max="7" width="19.140625" customWidth="1"/>
    <col min="8" max="9" width="9" bestFit="1" customWidth="1"/>
    <col min="12" max="12" width="18.7109375" customWidth="1"/>
    <col min="13" max="14" width="9" bestFit="1" customWidth="1"/>
    <col min="17" max="17" width="18.28515625" customWidth="1"/>
    <col min="18" max="19" width="9.7109375" bestFit="1" customWidth="1"/>
    <col min="22" max="22" width="19" customWidth="1"/>
    <col min="23" max="24" width="9" bestFit="1" customWidth="1"/>
  </cols>
  <sheetData>
    <row r="1" spans="1:25" s="17" customFormat="1">
      <c r="A1" s="17" t="s">
        <v>73</v>
      </c>
    </row>
    <row r="2" spans="1:25" s="17" customFormat="1">
      <c r="A2" s="49">
        <v>2019</v>
      </c>
      <c r="B2" s="49"/>
      <c r="C2" s="49"/>
      <c r="D2" s="49"/>
      <c r="F2" s="50">
        <v>2018</v>
      </c>
      <c r="G2" s="50"/>
      <c r="H2" s="50"/>
      <c r="I2" s="50"/>
      <c r="K2" s="50">
        <v>2017</v>
      </c>
      <c r="L2" s="50"/>
      <c r="M2" s="50"/>
      <c r="N2" s="50"/>
      <c r="P2" s="49">
        <v>2016</v>
      </c>
      <c r="Q2" s="49"/>
      <c r="R2" s="49"/>
      <c r="S2" s="49"/>
      <c r="U2" s="50">
        <v>2015</v>
      </c>
      <c r="V2" s="50"/>
      <c r="W2" s="50"/>
      <c r="X2" s="50"/>
    </row>
    <row r="3" spans="1:25" s="17" customFormat="1">
      <c r="A3" s="37" t="s">
        <v>23</v>
      </c>
      <c r="B3" s="37" t="s">
        <v>24</v>
      </c>
      <c r="C3" s="38" t="s">
        <v>25</v>
      </c>
      <c r="D3" s="37" t="s">
        <v>26</v>
      </c>
      <c r="F3" s="37" t="s">
        <v>23</v>
      </c>
      <c r="G3" s="37" t="s">
        <v>24</v>
      </c>
      <c r="H3" s="38" t="s">
        <v>25</v>
      </c>
      <c r="I3" s="37" t="s">
        <v>26</v>
      </c>
      <c r="K3" s="37" t="s">
        <v>23</v>
      </c>
      <c r="L3" s="37" t="s">
        <v>24</v>
      </c>
      <c r="M3" s="38" t="s">
        <v>25</v>
      </c>
      <c r="N3" s="37" t="s">
        <v>26</v>
      </c>
      <c r="P3" s="37" t="s">
        <v>23</v>
      </c>
      <c r="Q3" s="37" t="s">
        <v>24</v>
      </c>
      <c r="R3" s="38" t="s">
        <v>25</v>
      </c>
      <c r="S3" s="37" t="s">
        <v>26</v>
      </c>
      <c r="U3" s="37" t="s">
        <v>23</v>
      </c>
      <c r="V3" s="37" t="s">
        <v>24</v>
      </c>
      <c r="W3" s="38" t="s">
        <v>25</v>
      </c>
      <c r="X3" s="37" t="s">
        <v>26</v>
      </c>
    </row>
    <row r="4" spans="1:25">
      <c r="A4" s="42" t="s">
        <v>29</v>
      </c>
      <c r="B4" s="43" t="s">
        <v>71</v>
      </c>
      <c r="C4" s="44">
        <v>153502</v>
      </c>
      <c r="D4" s="44">
        <v>23664</v>
      </c>
      <c r="E4" s="27"/>
      <c r="F4" s="42" t="s">
        <v>29</v>
      </c>
      <c r="G4" s="43" t="s">
        <v>71</v>
      </c>
      <c r="H4" s="44">
        <v>151238</v>
      </c>
      <c r="I4" s="44">
        <v>22667</v>
      </c>
      <c r="J4" s="27"/>
      <c r="K4" s="42" t="s">
        <v>29</v>
      </c>
      <c r="L4" s="43" t="s">
        <v>71</v>
      </c>
      <c r="M4" s="44">
        <v>119232</v>
      </c>
      <c r="N4" s="44">
        <v>22887</v>
      </c>
      <c r="O4" s="27"/>
      <c r="P4" s="42" t="s">
        <v>29</v>
      </c>
      <c r="Q4" s="43" t="s">
        <v>71</v>
      </c>
      <c r="R4" s="44">
        <v>80820</v>
      </c>
      <c r="S4" s="44">
        <v>12462</v>
      </c>
      <c r="T4" s="27"/>
      <c r="U4" s="42" t="s">
        <v>29</v>
      </c>
      <c r="V4" s="43" t="s">
        <v>71</v>
      </c>
      <c r="W4" s="44">
        <v>145105</v>
      </c>
      <c r="X4" s="44">
        <v>20258</v>
      </c>
      <c r="Y4" s="27"/>
    </row>
    <row r="5" spans="1:25" s="39" customFormat="1">
      <c r="A5" s="42" t="s">
        <v>61</v>
      </c>
      <c r="B5" s="43" t="s">
        <v>72</v>
      </c>
      <c r="C5" s="44">
        <v>57409</v>
      </c>
      <c r="D5" s="44">
        <v>24544</v>
      </c>
      <c r="F5" s="42" t="s">
        <v>61</v>
      </c>
      <c r="G5" s="43" t="s">
        <v>72</v>
      </c>
      <c r="H5" s="44">
        <v>6195</v>
      </c>
      <c r="I5" s="44">
        <v>2972</v>
      </c>
      <c r="P5" s="45"/>
      <c r="Q5" s="46"/>
      <c r="R5" s="47"/>
      <c r="S5" s="47"/>
    </row>
    <row r="6" spans="1:25" s="39" customFormat="1">
      <c r="A6" s="39" t="s">
        <v>27</v>
      </c>
      <c r="C6" s="40">
        <f>SUM(C4:C5)</f>
        <v>210911</v>
      </c>
      <c r="D6" s="40">
        <f>SUM(D4:D5)</f>
        <v>48208</v>
      </c>
      <c r="F6" s="39" t="s">
        <v>27</v>
      </c>
      <c r="H6" s="40">
        <f>SUM(H4:H5)</f>
        <v>157433</v>
      </c>
      <c r="I6" s="40">
        <f>SUM(I4:I5)</f>
        <v>25639</v>
      </c>
      <c r="K6" s="39" t="s">
        <v>27</v>
      </c>
      <c r="M6" s="40">
        <f>SUM(M4:M4)</f>
        <v>119232</v>
      </c>
      <c r="N6" s="40">
        <f>SUM(N4:N4)</f>
        <v>22887</v>
      </c>
      <c r="P6" s="39" t="s">
        <v>27</v>
      </c>
      <c r="R6" s="40">
        <f>SUM(R4:R5)</f>
        <v>80820</v>
      </c>
      <c r="S6" s="40">
        <f>SUM(S4:S5)</f>
        <v>12462</v>
      </c>
      <c r="U6" s="39" t="s">
        <v>27</v>
      </c>
      <c r="W6" s="40">
        <f>SUM(W4:W5)</f>
        <v>145105</v>
      </c>
      <c r="X6" s="40">
        <f>SUM(X4:X5)</f>
        <v>20258</v>
      </c>
    </row>
  </sheetData>
  <mergeCells count="5">
    <mergeCell ref="A2:D2"/>
    <mergeCell ref="F2:I2"/>
    <mergeCell ref="K2:N2"/>
    <mergeCell ref="P2:S2"/>
    <mergeCell ref="U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ΑΝΤΑΓΩΝΙΣΜΟΣ ΤΥΡΙΩΝ 4ΨΗΦΙΟΣ</vt:lpstr>
      <vt:lpstr>ΤΥΡΙΑ ΓΙΑΟΥΡΤΙ 10ΨΗΦΙΟΙ</vt:lpstr>
      <vt:lpstr>ΕΞΑΓΩΓΕΣ ΤΥΡΙ ΓΙΑΟΥΡΤΙ ΕΛΣΤΑΤ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2020-05-19T14:22:07Z</cp:lastPrinted>
  <dcterms:created xsi:type="dcterms:W3CDTF">2017-01-10T07:19:26Z</dcterms:created>
  <dcterms:modified xsi:type="dcterms:W3CDTF">2020-05-20T08:15:26Z</dcterms:modified>
</cp:coreProperties>
</file>